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495" windowWidth="20730" windowHeight="11760" activeTab="5"/>
  </bookViews>
  <sheets>
    <sheet name="Instruction" sheetId="11" r:id="rId1"/>
    <sheet name="Overall Summary for eBid" sheetId="20" r:id="rId2"/>
    <sheet name="CBHFL Summary of Cost" sheetId="15" r:id="rId3"/>
    <sheet name="Software_AMC" sheetId="16" r:id="rId4"/>
    <sheet name="Implementation" sheetId="3" r:id="rId5"/>
    <sheet name="License Fees" sheetId="17" r:id="rId6"/>
    <sheet name="License Fee Slabs" sheetId="19" r:id="rId7"/>
    <sheet name="DropDownLists" sheetId="18" state="hidden" r:id="rId8"/>
    <sheet name="Facilities Management" sheetId="7" r:id="rId9"/>
    <sheet name="Training" sheetId="9" r:id="rId10"/>
    <sheet name="Cloud Services" sheetId="13" r:id="rId11"/>
    <sheet name="Networking" sheetId="14" r:id="rId12"/>
  </sheets>
  <definedNames>
    <definedName name="_xlnm.Print_Area" localSheetId="4">Implementation!$A$1:$F$39</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 i="20"/>
  <c r="F18"/>
  <c r="E18"/>
  <c r="E11" l="1"/>
  <c r="D11"/>
  <c r="C11"/>
  <c r="F11" s="1"/>
  <c r="E9"/>
  <c r="D9"/>
  <c r="C9"/>
  <c r="F9" s="1"/>
  <c r="E15"/>
  <c r="D15"/>
  <c r="D18" s="1"/>
  <c r="C15"/>
  <c r="C18" s="1"/>
  <c r="F31" i="13"/>
  <c r="G31"/>
  <c r="H31"/>
  <c r="I31"/>
  <c r="E31"/>
  <c r="D31"/>
  <c r="M31"/>
  <c r="N30"/>
  <c r="N28"/>
  <c r="N29"/>
  <c r="N31" s="1"/>
  <c r="F19" i="15"/>
  <c r="D19"/>
  <c r="G20"/>
  <c r="F20"/>
  <c r="D20"/>
  <c r="K12"/>
  <c r="J12"/>
  <c r="I12"/>
  <c r="H12"/>
  <c r="G12"/>
  <c r="F12"/>
  <c r="E12"/>
  <c r="K11"/>
  <c r="J11"/>
  <c r="I11"/>
  <c r="H11"/>
  <c r="G11"/>
  <c r="F11"/>
  <c r="E11"/>
  <c r="J87" i="14"/>
  <c r="M87" s="1"/>
  <c r="N87" s="1"/>
  <c r="J86"/>
  <c r="M86" s="1"/>
  <c r="J85"/>
  <c r="M85" s="1"/>
  <c r="E39" i="3"/>
  <c r="B39"/>
  <c r="F18" i="15"/>
  <c r="D18"/>
  <c r="G18" s="1"/>
  <c r="I10"/>
  <c r="H10"/>
  <c r="G10"/>
  <c r="F10"/>
  <c r="E10"/>
  <c r="I9"/>
  <c r="H9"/>
  <c r="G9"/>
  <c r="F9"/>
  <c r="E9"/>
  <c r="J30" i="13"/>
  <c r="J29"/>
  <c r="J31" s="1"/>
  <c r="J28"/>
  <c r="M28" s="1"/>
  <c r="K9" i="15" s="1"/>
  <c r="L11"/>
  <c r="K8"/>
  <c r="J8"/>
  <c r="L8" s="1"/>
  <c r="I8"/>
  <c r="H8"/>
  <c r="G8"/>
  <c r="F8"/>
  <c r="E8"/>
  <c r="D24" i="17"/>
  <c r="F4" i="3"/>
  <c r="F39" s="1"/>
  <c r="M8" i="16"/>
  <c r="J8"/>
  <c r="G8"/>
  <c r="D8"/>
  <c r="T8"/>
  <c r="I22" i="19"/>
  <c r="I23"/>
  <c r="I24"/>
  <c r="I25"/>
  <c r="I26"/>
  <c r="I27"/>
  <c r="I28"/>
  <c r="I29"/>
  <c r="I21"/>
  <c r="I13"/>
  <c r="I14"/>
  <c r="I12"/>
  <c r="E21" i="15"/>
  <c r="E28" s="1"/>
  <c r="J28" s="1"/>
  <c r="I12" i="13"/>
  <c r="I13"/>
  <c r="I14"/>
  <c r="I15"/>
  <c r="I16"/>
  <c r="I17"/>
  <c r="I18"/>
  <c r="I19"/>
  <c r="I20"/>
  <c r="I21"/>
  <c r="I11"/>
  <c r="F8" i="16"/>
  <c r="F7" i="15" s="1"/>
  <c r="I8" i="16"/>
  <c r="G7" i="15" s="1"/>
  <c r="G13" s="1"/>
  <c r="G27" s="1"/>
  <c r="G29" s="1"/>
  <c r="L8" i="16"/>
  <c r="H7" i="15" s="1"/>
  <c r="O8" i="16"/>
  <c r="I7" i="15" s="1"/>
  <c r="P8" i="16"/>
  <c r="J7" i="15" s="1"/>
  <c r="L7" s="1"/>
  <c r="S8" i="16"/>
  <c r="K7" i="15" s="1"/>
  <c r="N24" i="17"/>
  <c r="L24"/>
  <c r="J24"/>
  <c r="H24"/>
  <c r="F24"/>
  <c r="O23"/>
  <c r="R23" s="1"/>
  <c r="O11"/>
  <c r="R11" s="1"/>
  <c r="O10"/>
  <c r="O9"/>
  <c r="R9" s="1"/>
  <c r="S9" s="1"/>
  <c r="O8"/>
  <c r="R8" s="1"/>
  <c r="S8" s="1"/>
  <c r="O7"/>
  <c r="R7" s="1"/>
  <c r="O6"/>
  <c r="H17" i="7"/>
  <c r="H7"/>
  <c r="E38" i="3"/>
  <c r="E8"/>
  <c r="F8" s="1"/>
  <c r="E7"/>
  <c r="F7" s="1"/>
  <c r="E6"/>
  <c r="E5"/>
  <c r="E4"/>
  <c r="F38"/>
  <c r="F6"/>
  <c r="F5"/>
  <c r="E16" i="7"/>
  <c r="H16" s="1"/>
  <c r="E15"/>
  <c r="H15" s="1"/>
  <c r="E14"/>
  <c r="H14" s="1"/>
  <c r="E6"/>
  <c r="H6" s="1"/>
  <c r="I6" s="1"/>
  <c r="E5"/>
  <c r="H5" s="1"/>
  <c r="I5" s="1"/>
  <c r="E4"/>
  <c r="H4" s="1"/>
  <c r="G19" i="15" l="1"/>
  <c r="G21" s="1"/>
  <c r="L28" s="1"/>
  <c r="F21"/>
  <c r="K28" s="1"/>
  <c r="L12"/>
  <c r="J9"/>
  <c r="J10"/>
  <c r="I16" i="7"/>
  <c r="H8"/>
  <c r="I15"/>
  <c r="J13" i="15"/>
  <c r="J27" s="1"/>
  <c r="J29" s="1"/>
  <c r="H13"/>
  <c r="H27" s="1"/>
  <c r="H29" s="1"/>
  <c r="D21"/>
  <c r="D28" s="1"/>
  <c r="I13"/>
  <c r="I27" s="1"/>
  <c r="I29" s="1"/>
  <c r="F13"/>
  <c r="F27" s="1"/>
  <c r="F29" s="1"/>
  <c r="L9"/>
  <c r="E13"/>
  <c r="E27" s="1"/>
  <c r="E29" s="1"/>
  <c r="M30" i="13"/>
  <c r="I22"/>
  <c r="D27" i="15"/>
  <c r="O24" i="17"/>
  <c r="S23"/>
  <c r="R6"/>
  <c r="S7"/>
  <c r="R10"/>
  <c r="S10" s="1"/>
  <c r="S11"/>
  <c r="E8" i="7"/>
  <c r="I4"/>
  <c r="I8" s="1"/>
  <c r="I14"/>
  <c r="D29" i="15" l="1"/>
  <c r="I18" i="7"/>
  <c r="K10" i="15"/>
  <c r="R24" i="17"/>
  <c r="S6"/>
  <c r="S24" s="1"/>
  <c r="L10" i="15" l="1"/>
  <c r="L13" s="1"/>
  <c r="L27" s="1"/>
  <c r="L29" s="1"/>
  <c r="K13"/>
  <c r="K27" s="1"/>
  <c r="K29" s="1"/>
</calcChain>
</file>

<file path=xl/sharedStrings.xml><?xml version="1.0" encoding="utf-8"?>
<sst xmlns="http://schemas.openxmlformats.org/spreadsheetml/2006/main" count="597" uniqueCount="341">
  <si>
    <t>Year 1</t>
  </si>
  <si>
    <t>Year 2</t>
  </si>
  <si>
    <t>Year 3</t>
  </si>
  <si>
    <t>Year 4</t>
  </si>
  <si>
    <t>Year 5</t>
  </si>
  <si>
    <t>Rate (INR)</t>
  </si>
  <si>
    <t>Total Amt (INR)</t>
  </si>
  <si>
    <t>Tax Type</t>
  </si>
  <si>
    <t>Tax Percentage</t>
  </si>
  <si>
    <t>Tax Value (INR)</t>
  </si>
  <si>
    <t>Total Amount including Tax (INR)</t>
  </si>
  <si>
    <t>Total Amount (5 years) (INR)</t>
  </si>
  <si>
    <t>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t>
  </si>
  <si>
    <t>Summary of Cost</t>
  </si>
  <si>
    <t>Items</t>
  </si>
  <si>
    <t>Total Amount</t>
  </si>
  <si>
    <t>Total Tax</t>
  </si>
  <si>
    <t>Total Amount Including Tax (INR)</t>
  </si>
  <si>
    <t>TOTAL COST OF OWNERSHIP (TCO)</t>
  </si>
  <si>
    <t>Total Software Cost (A)</t>
  </si>
  <si>
    <t>Solution</t>
  </si>
  <si>
    <t>Loan Origination System</t>
  </si>
  <si>
    <t>Loan Management System</t>
  </si>
  <si>
    <t>Collections &amp; Recovery System</t>
  </si>
  <si>
    <t>Sr No</t>
  </si>
  <si>
    <t xml:space="preserve"> Applications</t>
  </si>
  <si>
    <t>Others</t>
  </si>
  <si>
    <t>Total Implementation Cost (B)</t>
  </si>
  <si>
    <t>A</t>
  </si>
  <si>
    <t>B</t>
  </si>
  <si>
    <t>Licence Fee</t>
  </si>
  <si>
    <t>C</t>
  </si>
  <si>
    <t>Details</t>
  </si>
  <si>
    <t>Facilities Management</t>
  </si>
  <si>
    <t>Designation 1</t>
  </si>
  <si>
    <t>Designation 2</t>
  </si>
  <si>
    <t>D</t>
  </si>
  <si>
    <t>6 months</t>
  </si>
  <si>
    <t>Number of resources</t>
  </si>
  <si>
    <t>Monthly Facilities Management Cost</t>
  </si>
  <si>
    <t>Functional Administration User</t>
  </si>
  <si>
    <t>Technical Users</t>
  </si>
  <si>
    <t>Train The Trainers</t>
  </si>
  <si>
    <t>Rate (INR) per bactch of 15 users</t>
  </si>
  <si>
    <t>Any Other</t>
  </si>
  <si>
    <t>S.No.</t>
  </si>
  <si>
    <t>Guidelines</t>
  </si>
  <si>
    <t>I</t>
  </si>
  <si>
    <t>The bidder has to quote for each line item. If any line item is part of the solution proposed in the RFP response, it has to be referenced. If it is not applicable, then the Bidder has to mention Not Applicable (NA).</t>
  </si>
  <si>
    <t>The Bidders should quote as per the format of Bill of Material ONLY and a masked replica of the Bill of Material should be enclosed in the technical bid.</t>
  </si>
  <si>
    <t>All amounts in the Bill of Material should be in INR</t>
  </si>
  <si>
    <t>II</t>
  </si>
  <si>
    <t>The Bidder can insert additional line items as applicable based on the solution offered in the various tabs</t>
  </si>
  <si>
    <t>III</t>
  </si>
  <si>
    <t>IV</t>
  </si>
  <si>
    <t>Bidder shall provide the solution wise implementation cost. Each solution implementation should include all the costs associated with the complete implementation of the solution covering all the locations &amp; implementation of associated components like software etc.</t>
  </si>
  <si>
    <t>Activities and functions to be undertaken for installation and implementation of the licensed software should be as per the RFP.</t>
  </si>
  <si>
    <t>Training</t>
  </si>
  <si>
    <t>The Bidder shall provide the maintenance for entire contract period.</t>
  </si>
  <si>
    <t>Implementation</t>
  </si>
  <si>
    <t>V</t>
  </si>
  <si>
    <t>Total Facility Management Cost for 6 months (D)</t>
  </si>
  <si>
    <t xml:space="preserve">Instructions </t>
  </si>
  <si>
    <t>The bidder should not combine any line item as part of any other line item in the commercial bid.</t>
  </si>
  <si>
    <t>Perpetual</t>
  </si>
  <si>
    <t>Based on the selection, the information not required will be blacked out. Bidders are expected not to change the details in the document</t>
  </si>
  <si>
    <r>
      <t xml:space="preserve">The </t>
    </r>
    <r>
      <rPr>
        <b/>
        <u/>
        <sz val="12"/>
        <color theme="1"/>
        <rFont val="Arial"/>
        <family val="2"/>
      </rPr>
      <t xml:space="preserve">masked </t>
    </r>
    <r>
      <rPr>
        <b/>
        <sz val="12"/>
        <color theme="1"/>
        <rFont val="Arial"/>
        <family val="2"/>
      </rPr>
      <t>Bill of Materials which would be submitted as part of the Technical Bill of Material should contain "XX" for ALL the corresponding commercial values that will be present in the unmasked Bill of Material that will be part of the Commercial submission.</t>
    </r>
  </si>
  <si>
    <t>The Bidder must ensure that all the prices of the individual sheet should flow correctly into the Summary of Cost Sheet</t>
  </si>
  <si>
    <t xml:space="preserve">Bidder shall comply to the Installation &amp; implementation scope provided in the RFP </t>
  </si>
  <si>
    <t>VI</t>
  </si>
  <si>
    <t>Total  Cost (INR)</t>
  </si>
  <si>
    <t>Installation, Implementation, Configuration, Integration and Commisioning Cost</t>
  </si>
  <si>
    <t>Other</t>
  </si>
  <si>
    <t>Quote for Employee Training</t>
  </si>
  <si>
    <t>The bidder is expected to quote the costs for all items required for fully complying with the requirements of the RFP and the corrigendums in the respective sections of the price bid. The prices for the respective sections would be deemed to include all components required to successfully utilize the solution.</t>
  </si>
  <si>
    <t>The bidder is expected to specify the type of licenses along with the details with respect to quantity, rate, etc., wherever applicable.</t>
  </si>
  <si>
    <t>For any additional Line item, the Bidder should add an additional line item and provide the details of the component</t>
  </si>
  <si>
    <t>CBHFL is not responsible for any arithmetic errors in the commercial bid details sheet committed by the  bidders. All  formulas &amp; arithmetical calculations will be Vendor's responsibility.</t>
  </si>
  <si>
    <t>Bidder is required to cover component by component licensing details for each of the software components proposed to CBHFL</t>
  </si>
  <si>
    <t>Bidders shall provide the quote for the License type to be provided to CBHFL by selecting the requisite dropdown
a) Perpetual
b) Subscription</t>
  </si>
  <si>
    <t>Fixed Deposits System</t>
  </si>
  <si>
    <t>GL Accounting System</t>
  </si>
  <si>
    <t>Self
Partner</t>
  </si>
  <si>
    <t>If Partner, Mention Partner Details:
Name of entity, Address, Contact Person, email, Telephone, Mobile</t>
  </si>
  <si>
    <t>Services to include but not limited to :</t>
  </si>
  <si>
    <t>Broad Band</t>
  </si>
  <si>
    <t>Office /Branch Size - No. of Users</t>
  </si>
  <si>
    <t>Upto 5 Users</t>
  </si>
  <si>
    <t>&gt; 5 users but upto 15 users</t>
  </si>
  <si>
    <t>&gt; 15 users</t>
  </si>
  <si>
    <t>Leased Lines (Wired)</t>
  </si>
  <si>
    <t>Notes for the bidder</t>
  </si>
  <si>
    <t>One Time Costs (Commissioning / Provisioning / Implementation) - INR in lacs</t>
  </si>
  <si>
    <t>Yearly Bandwidth Costs (INR in lacs)</t>
  </si>
  <si>
    <t>Wireless (e.g. RF)</t>
  </si>
  <si>
    <t xml:space="preserve"> </t>
  </si>
  <si>
    <t>One Time Cost 
( Network Router and any other related equipment) - INR in lacs</t>
  </si>
  <si>
    <t>The bidder to agree for the Bandwidth costs to be paid on a monthly or quarterly where the total payouts for the year not to exceed the Yearly bandwidth costs quoted here</t>
  </si>
  <si>
    <t>MPLS VPN - Connectivity between HO / Branches / Offices / Cloud where the IT Applications have been implemented (DC, DR, Test, Backup)</t>
  </si>
  <si>
    <t>&lt;Mention Self or Partner here&gt;</t>
  </si>
  <si>
    <t>Name of Company</t>
  </si>
  <si>
    <t>Constitution (Government / Private Limited / Limited / LLP etc)</t>
  </si>
  <si>
    <t>Registered Office Address</t>
  </si>
  <si>
    <t>Address for Communication</t>
  </si>
  <si>
    <t>Services whether available at all locations where CBHFL is present currently and in future</t>
  </si>
  <si>
    <t>Primary Support Centre Address and contact details</t>
  </si>
  <si>
    <t>Contact Person</t>
  </si>
  <si>
    <t>Contact email</t>
  </si>
  <si>
    <t>Contact Telephone, Mobile</t>
  </si>
  <si>
    <t>Network Services Provided by / through</t>
  </si>
  <si>
    <t>To be filled for Primary Link / Connectivity</t>
  </si>
  <si>
    <t xml:space="preserve"> Bandwidth (in GBPS) required</t>
  </si>
  <si>
    <t>To be filled for Secondary Link / Connectivity</t>
  </si>
  <si>
    <t>RFP CBHFL</t>
  </si>
  <si>
    <t>Services whether available at all India locations where CBHFL is present currently and in future 
India - NEWSC
N- North, S-South, W-West, E-East, C-Central</t>
  </si>
  <si>
    <t>Cloud Service Provider</t>
  </si>
  <si>
    <t>Cloud Service Code if any</t>
  </si>
  <si>
    <t>Website</t>
  </si>
  <si>
    <t>Whether DC / DR / Test / Backupt</t>
  </si>
  <si>
    <t>Location</t>
  </si>
  <si>
    <t>Sizing as per CBHFL project requirement (also mention the unit of measurement)
(A)</t>
  </si>
  <si>
    <t xml:space="preserve">Whether billed
 (as per usage)
 M-Monthly, Q-Quarterly </t>
  </si>
  <si>
    <t xml:space="preserve">Function or Purpose of the Cloud Service proposed </t>
  </si>
  <si>
    <t>Cloud Service / Component / Infrastructure / Support / Connectivity</t>
  </si>
  <si>
    <t>DC</t>
  </si>
  <si>
    <t>Mumbai</t>
  </si>
  <si>
    <t>DB 1</t>
  </si>
  <si>
    <t>M</t>
  </si>
  <si>
    <t>e.g. Database</t>
  </si>
  <si>
    <t>RDBMS</t>
  </si>
  <si>
    <t>Please use a separate row for each of the components or services to be subscribed on the cloud</t>
  </si>
  <si>
    <t>Note :  Bidder to list out all services that are necessary / required for install, implement, run / function / execute the "Cloud Based Home Loans and Fixed Deposits IT Solution" as proposed through this RFP in an uninterrupted, efficient and secured manner</t>
  </si>
  <si>
    <t xml:space="preserve">Cloud Services for RFP No.     Date :            </t>
  </si>
  <si>
    <t>Cloud Based Home Loans and Fixed Deposits IT Solution</t>
  </si>
  <si>
    <t>VII</t>
  </si>
  <si>
    <t>VIII</t>
  </si>
  <si>
    <t>Cloud Infrastructure / Services</t>
  </si>
  <si>
    <t>Networking</t>
  </si>
  <si>
    <t xml:space="preserve">The Network Solution Architecture to be submitted alongwith the Technical Bid </t>
  </si>
  <si>
    <t>The communication network solution should include the primary and secondary links / access methods</t>
  </si>
  <si>
    <t>Wherever the selection is Perpetual, the payouts of the total cost to be spread over 5 years proportionately with reference to the business projections (consider the number of branches, users).  However the total cost cannot exceed the quoted amount.</t>
  </si>
  <si>
    <t>The Cloud Services Architecture to be submitted along with the Technical Bid</t>
  </si>
  <si>
    <t>E</t>
  </si>
  <si>
    <t>F</t>
  </si>
  <si>
    <t>LicenseFeeType</t>
  </si>
  <si>
    <t>Subscription</t>
  </si>
  <si>
    <t>…..</t>
  </si>
  <si>
    <t>…....</t>
  </si>
  <si>
    <t xml:space="preserve">License Fee </t>
  </si>
  <si>
    <t>Depending on the above growth in the licenses the Bidder to optimise the Cloud Infrastructure Services, Networking Services</t>
  </si>
  <si>
    <t>The training cost mentioned should not include the cost of training users mentioned in the RFP section 7 Scope of work. CBHFL reserves the right to employ the Vendor to conduct extra training session for its employee. The extra training session conducted for batches other than the batches mentioned in the RFP will be conducted at the rates mentioned</t>
  </si>
  <si>
    <t>Network Services Costs should be categorised as :
Network  Infrastructure / Services - Subscription costs for Year 1to Year 5
Initial Installation, Configuration costs  upto "Go Live"
Yearly Managed Services Costs - Payable Monthly upon release and review of the performance for the month/quarterly</t>
  </si>
  <si>
    <t>Cloud Services Costs should be categorised as :
Cloud Infrastructure / Services - Subscription costs for Year 1to Year 5  on the Cloud
The Cloud Services costs would be on monthly actuals as per usage of Cloud Services
Initial Installation, Configuration costs  upto "Go Live"
Yearly Managed Services Costs - Payable Monthly upon release and review of the performance for the month/quarterly</t>
  </si>
  <si>
    <t xml:space="preserve">Wherever the selection is Subscription, the cost will be considered to cover all support, upgrades, fixes, customisation due to regulatory or government induced changes and related integration, reporting, integrations at no extra cost and should cover all the features as per RFP </t>
  </si>
  <si>
    <t>Support</t>
  </si>
  <si>
    <t>Post Go Live of the IT Applications bidder will provide 2 onsite resources who are familiar with this project to provide basic support and also coordinate with the timely support from the offsite team at no extra cost untill the completion of the tenure of the contract</t>
  </si>
  <si>
    <t>The rates provided by the bidders should be applicable only for any additional training that the CBHFL may require throughout the tenure of the contract</t>
  </si>
  <si>
    <t>Software AMC (applicable only in case of IT Applications being bid under the "Perpetual" License Fee Model)</t>
  </si>
  <si>
    <t>Software _AMC</t>
  </si>
  <si>
    <t>Cloud Infrastructure / Services initial Installation &amp; Configuring</t>
  </si>
  <si>
    <t>Cloud Managed Services</t>
  </si>
  <si>
    <t>Networking Infrastructure/Services initial Installation and Setup</t>
  </si>
  <si>
    <t xml:space="preserve">Networking Infrastructure/Services </t>
  </si>
  <si>
    <t>One Time Cost</t>
  </si>
  <si>
    <t>Additional Support (6 Months) - CBHFL may use if required</t>
  </si>
  <si>
    <t>G</t>
  </si>
  <si>
    <t>H</t>
  </si>
  <si>
    <t>J</t>
  </si>
  <si>
    <t>Networking Managed Services</t>
  </si>
  <si>
    <t>Base AMC Cost</t>
  </si>
  <si>
    <t>Quote Man Month costs for customisation in case of features proposed by CBHFL to build any new features or applications outside the scope of work of this RFP</t>
  </si>
  <si>
    <t xml:space="preserve">Each </t>
  </si>
  <si>
    <t>Development</t>
  </si>
  <si>
    <t>Qualiity Assurance</t>
  </si>
  <si>
    <t>Project Management including requirement gathering, BRD to System Specs and Application Design</t>
  </si>
  <si>
    <t>Software AMC</t>
  </si>
  <si>
    <t>Software AMC may be applicable only in case of "IT Applications" bid by bidder under "IT Applications Perpetual Model"</t>
  </si>
  <si>
    <t xml:space="preserve">CBHFL </t>
  </si>
  <si>
    <t>CBHFL Summary of  Cost</t>
  </si>
  <si>
    <t>CBHFL</t>
  </si>
  <si>
    <t>Cloud Managed Services Provider</t>
  </si>
  <si>
    <t>License Type (choose from drop down)</t>
  </si>
  <si>
    <t>Bidder Type</t>
  </si>
  <si>
    <t>Self</t>
  </si>
  <si>
    <t>Partner</t>
  </si>
  <si>
    <t>DC DR</t>
  </si>
  <si>
    <t>DR</t>
  </si>
  <si>
    <t>UAT</t>
  </si>
  <si>
    <t>Backup</t>
  </si>
  <si>
    <t>Name of the  Service Provider</t>
  </si>
  <si>
    <t>Annual Turnover
Current FY 2021-22</t>
  </si>
  <si>
    <t>FY 2018-2019 : INR
FY 2019-2020 : INR
FY 2020-2021 : INR</t>
  </si>
  <si>
    <t>Annual Turnover past 3 years(INR in Cr)
(Audited Financials)</t>
  </si>
  <si>
    <t>Profitability Status past 3 years</t>
  </si>
  <si>
    <t>Top 3 Installations which are still active as on date</t>
  </si>
  <si>
    <t>Customer 1 :
Customer 2 :
Customer 3 :</t>
  </si>
  <si>
    <t>Total</t>
  </si>
  <si>
    <t>Annual Turnover
Current FY 2021- 22 (INR in Cr)</t>
  </si>
  <si>
    <t>Annual Turnover past 3 years (INR in Cr)
(Audited Financials)</t>
  </si>
  <si>
    <t>Network Managed Services Provided by / through</t>
  </si>
  <si>
    <t>Self or Partner - Select from drop down list</t>
  </si>
  <si>
    <t>One Time Cost (Enter one time only if applicable)</t>
  </si>
  <si>
    <t>Payable during 
Year 1</t>
  </si>
  <si>
    <t>K</t>
  </si>
  <si>
    <t>Final Summary</t>
  </si>
  <si>
    <t>IT Applications Implementation cost</t>
  </si>
  <si>
    <t>TOTAL COST OF PART 1</t>
  </si>
  <si>
    <t>TOTAL COST OF PART 2</t>
  </si>
  <si>
    <t>L</t>
  </si>
  <si>
    <t>Users</t>
  </si>
  <si>
    <t>Cloud Services Costs Structure - Reference</t>
  </si>
  <si>
    <t>S. No.</t>
  </si>
  <si>
    <t>Taxes Applicable (INR)</t>
  </si>
  <si>
    <t>Cost (INR) -= 
(A) * (B)</t>
  </si>
  <si>
    <t xml:space="preserve">
Rate (INR)
(B)</t>
  </si>
  <si>
    <t>Total Cost (INR) = Cost + Txes</t>
  </si>
  <si>
    <t>Cost</t>
  </si>
  <si>
    <t>Cloud Infrastructure and Software Services Subscriptions</t>
  </si>
  <si>
    <t>Installation, Configuration, Implementation of all IT Applications as per Scope of Work</t>
  </si>
  <si>
    <t>Managed Services costs to support the Cloud Infrastructure and Services</t>
  </si>
  <si>
    <t>TOTAL COST</t>
  </si>
  <si>
    <t>Networking Infrastructure and Services Costs Reference</t>
  </si>
  <si>
    <t>RFP                                               CBHFL : CLOUD BASED HOME LOANS, LOANS AND PROPERTY (LAP) AND FIXED DEPOSITS IT SOLUTION</t>
  </si>
  <si>
    <t>RFP for “Supply and Management of Cloud Based Home Loans, Loans Against Property and Fixed Deposits IT Solutions” for CBHFL</t>
  </si>
  <si>
    <t>Composite</t>
  </si>
  <si>
    <t>Slab ID</t>
  </si>
  <si>
    <t>Cost (INR)</t>
  </si>
  <si>
    <t>License to use as per regulatory (RBI, NHB) compliance applicable to Deposits taking HFCs</t>
  </si>
  <si>
    <t>Comprehensive Support</t>
  </si>
  <si>
    <t>A1</t>
  </si>
  <si>
    <t>A2</t>
  </si>
  <si>
    <t>A3</t>
  </si>
  <si>
    <t>No. of additional Users</t>
  </si>
  <si>
    <t>Bidder's proposal should be flexible for CBHFL to choose any slab out of the following at any point of time of the  Year and the additional costs applied from the subscription date  / usage start date of the slab whichever is later</t>
  </si>
  <si>
    <t>B1</t>
  </si>
  <si>
    <t>B2</t>
  </si>
  <si>
    <t>B3</t>
  </si>
  <si>
    <t>SL1</t>
  </si>
  <si>
    <t>SL2</t>
  </si>
  <si>
    <t>SL3</t>
  </si>
  <si>
    <t>U1</t>
  </si>
  <si>
    <t>U2</t>
  </si>
  <si>
    <t>U3</t>
  </si>
  <si>
    <t>NIL</t>
  </si>
  <si>
    <t>Slab Type</t>
  </si>
  <si>
    <t>Branches</t>
  </si>
  <si>
    <t>Spoke Locations</t>
  </si>
  <si>
    <t>Quantity</t>
  </si>
  <si>
    <t>CBHFL to have flexibility to choose to increase only Branches and subscribe for this slab</t>
  </si>
  <si>
    <t>Choice of Subscription for a Slab</t>
  </si>
  <si>
    <t>CBHFL to have flexibility to choose to increase only Spoke Locations and subscribe for this slab</t>
  </si>
  <si>
    <t>CBHFL to have flexibility to choose to increase only Spoke Locations  and subscribe for this slab</t>
  </si>
  <si>
    <t>CBHFL to have flexibility to choose to increase only Users and subscribe for this slab</t>
  </si>
  <si>
    <t>Taxes (INR)</t>
  </si>
  <si>
    <t>Total Cost (INR)</t>
  </si>
  <si>
    <t>Individual</t>
  </si>
  <si>
    <t xml:space="preserve">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						</t>
  </si>
  <si>
    <t>Slab Types for Subscription License Fee Model for subscribing to additional Licenses for IT Applications</t>
  </si>
  <si>
    <r>
      <rPr>
        <sz val="14"/>
        <color rgb="FF000000"/>
        <rFont val="Calibri (Body)"/>
      </rPr>
      <t xml:space="preserve">Slab Category </t>
    </r>
    <r>
      <rPr>
        <sz val="20"/>
        <color rgb="FF000000"/>
        <rFont val="Calibri"/>
        <family val="2"/>
        <scheme val="minor"/>
      </rPr>
      <t xml:space="preserve"> "A"</t>
    </r>
    <r>
      <rPr>
        <sz val="11"/>
        <color rgb="FF000000"/>
        <rFont val="Calibri"/>
        <family val="2"/>
        <scheme val="minor"/>
      </rPr>
      <t xml:space="preserve">     </t>
    </r>
    <r>
      <rPr>
        <b/>
        <sz val="11"/>
        <color rgb="FF000000"/>
        <rFont val="Calibri"/>
        <family val="2"/>
        <scheme val="minor"/>
      </rPr>
      <t>:</t>
    </r>
  </si>
  <si>
    <r>
      <rPr>
        <sz val="14"/>
        <color rgb="FF000000"/>
        <rFont val="Calibri (Body)"/>
      </rPr>
      <t xml:space="preserve">Slab Category </t>
    </r>
    <r>
      <rPr>
        <sz val="20"/>
        <color rgb="FF000000"/>
        <rFont val="Calibri"/>
        <family val="2"/>
        <scheme val="minor"/>
      </rPr>
      <t xml:space="preserve"> "B"</t>
    </r>
    <r>
      <rPr>
        <sz val="11"/>
        <color rgb="FF000000"/>
        <rFont val="Calibri"/>
        <family val="2"/>
        <scheme val="minor"/>
      </rPr>
      <t xml:space="preserve">     </t>
    </r>
    <r>
      <rPr>
        <b/>
        <sz val="11"/>
        <color rgb="FF000000"/>
        <rFont val="Calibri"/>
        <family val="2"/>
        <scheme val="minor"/>
      </rPr>
      <t>:</t>
    </r>
  </si>
  <si>
    <t xml:space="preserve">BIDDER TO QUOTE FOR ALL THE SLAB TYPES DEFINED IN THIS SECTION OF THE APPENDIX AND TO PROVIDE THE FLEXIBILITY TO CBHFL TO MAKE A CHOICE OF SLAB TYPE "A" AND / OR SLAB TYPE "B" IN FULL OR PART THEREOF AT ANY POINT OF THE YEAR </t>
  </si>
  <si>
    <t xml:space="preserve">Wherever the selection is Subscripton, the bidder to provide cost as per the Year 1 business projections in terms of number of Branches, Spoke Locations, Users and Customers which will be the minimum cost each year upto Year 5.  The minimum  Subscription costs are expected to be uniform across 5 years.  However, the bidder should also provide an option to CBHFL increase the licenses under a slab system as follows :
</t>
  </si>
  <si>
    <r>
      <t>2</t>
    </r>
    <r>
      <rPr>
        <b/>
        <vertAlign val="superscript"/>
        <sz val="18"/>
        <color rgb="FFFFFFFF"/>
        <rFont val="Calibri"/>
        <family val="2"/>
      </rPr>
      <t>nd</t>
    </r>
    <r>
      <rPr>
        <b/>
        <sz val="18"/>
        <color rgb="FFFFFFFF"/>
        <rFont val="Calibri"/>
        <family val="2"/>
      </rPr>
      <t xml:space="preserve"> Year</t>
    </r>
  </si>
  <si>
    <r>
      <t>3</t>
    </r>
    <r>
      <rPr>
        <b/>
        <vertAlign val="superscript"/>
        <sz val="18"/>
        <color rgb="FFFFFFFF"/>
        <rFont val="Calibri"/>
        <family val="2"/>
      </rPr>
      <t>rd</t>
    </r>
    <r>
      <rPr>
        <b/>
        <sz val="18"/>
        <color rgb="FFFFFFFF"/>
        <rFont val="Calibri"/>
        <family val="2"/>
      </rPr>
      <t xml:space="preserve"> Year</t>
    </r>
  </si>
  <si>
    <r>
      <t>4</t>
    </r>
    <r>
      <rPr>
        <b/>
        <vertAlign val="superscript"/>
        <sz val="18"/>
        <color rgb="FFFFFFFF"/>
        <rFont val="Calibri"/>
        <family val="2"/>
      </rPr>
      <t>th</t>
    </r>
    <r>
      <rPr>
        <b/>
        <sz val="18"/>
        <color rgb="FFFFFFFF"/>
        <rFont val="Calibri"/>
        <family val="2"/>
      </rPr>
      <t xml:space="preserve"> Year </t>
    </r>
  </si>
  <si>
    <r>
      <t>5</t>
    </r>
    <r>
      <rPr>
        <b/>
        <vertAlign val="superscript"/>
        <sz val="18"/>
        <color rgb="FFFFFFFF"/>
        <rFont val="Calibri"/>
        <family val="2"/>
      </rPr>
      <t>th</t>
    </r>
    <r>
      <rPr>
        <b/>
        <sz val="18"/>
        <color rgb="FFFFFFFF"/>
        <rFont val="Calibri"/>
        <family val="2"/>
      </rPr>
      <t xml:space="preserve"> Year</t>
    </r>
  </si>
  <si>
    <t>Implemen-tation (One time cost)</t>
  </si>
  <si>
    <t>Support / AMC</t>
  </si>
  <si>
    <t>Cost(INR)</t>
  </si>
  <si>
    <t>Treasury</t>
  </si>
  <si>
    <t>ALM</t>
  </si>
  <si>
    <t>License Type</t>
  </si>
  <si>
    <t>(X)</t>
  </si>
  <si>
    <r>
      <t>1</t>
    </r>
    <r>
      <rPr>
        <b/>
        <vertAlign val="superscript"/>
        <sz val="18"/>
        <color rgb="FFFFFFFF"/>
        <rFont val="Calibri"/>
        <family val="2"/>
      </rPr>
      <t>st</t>
    </r>
    <r>
      <rPr>
        <b/>
        <sz val="18"/>
        <color rgb="FFFFFFFF"/>
        <rFont val="Calibri"/>
        <family val="2"/>
      </rPr>
      <t xml:space="preserve"> Year </t>
    </r>
  </si>
  <si>
    <t>Perpetual Model</t>
  </si>
  <si>
    <t>Milestone Payments as per progress of implementation</t>
  </si>
  <si>
    <r>
      <t>To be paid in 2 parts. 50% at the beginning of the year and remaining 50% at mid of year (1</t>
    </r>
    <r>
      <rPr>
        <vertAlign val="superscript"/>
        <sz val="14"/>
        <color rgb="FF000000"/>
        <rFont val="Calibri"/>
        <family val="2"/>
      </rPr>
      <t>st</t>
    </r>
    <r>
      <rPr>
        <sz val="14"/>
        <color rgb="FF000000"/>
        <rFont val="Calibri"/>
        <family val="2"/>
      </rPr>
      <t xml:space="preserve"> October 2022)</t>
    </r>
  </si>
  <si>
    <t>IT Applications : License Fee : SUBSCRIPTION MODEL</t>
  </si>
  <si>
    <r>
      <rPr>
        <b/>
        <sz val="11"/>
        <color rgb="FFFF0000"/>
        <rFont val="Arial"/>
        <family val="2"/>
      </rPr>
      <t>SUBSCRIPTION MODEL:</t>
    </r>
    <r>
      <rPr>
        <b/>
        <sz val="11"/>
        <color theme="1"/>
        <rFont val="Arial"/>
        <family val="2"/>
      </rPr>
      <t xml:space="preserve"> 1st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</si>
  <si>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2nd Year Cost + (As per need cost of any of the Slabs under Slab Type A (Composite) or Slab Type B (Individual))</t>
    </r>
  </si>
  <si>
    <r>
      <rPr>
        <b/>
        <sz val="11"/>
        <color rgb="FFFF0000"/>
        <rFont val="Arial"/>
        <family val="2"/>
      </rPr>
      <t xml:space="preserve">SUBSCRIPTION MODEL : </t>
    </r>
    <r>
      <rPr>
        <b/>
        <sz val="11"/>
        <color theme="1"/>
        <rFont val="Arial"/>
        <family val="2"/>
      </rPr>
      <t xml:space="preserve"> 3rd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</si>
  <si>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4th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</si>
  <si>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Base Cost for  25 Branches + 15 Spoke locations and 200 users + 25,000 customers
</t>
    </r>
  </si>
  <si>
    <r>
      <rPr>
        <b/>
        <sz val="18"/>
        <color theme="1"/>
        <rFont val="Arial"/>
        <family val="2"/>
      </rPr>
      <t xml:space="preserve">PERPETUAL LICENSE FEE  </t>
    </r>
    <r>
      <rPr>
        <b/>
        <sz val="11"/>
        <color theme="1"/>
        <rFont val="Arial"/>
        <family val="2"/>
      </rPr>
      <t xml:space="preserve">                                                       EXPLANATION FOR PERPETUAL LICENSE MODEL COST DISTRIBUTION ACORSS 5 YEARS</t>
    </r>
  </si>
  <si>
    <t>SUBSCRIPTION LIENSE FEE</t>
  </si>
  <si>
    <t>Refer the worksheet "License Fee Slabs" in this Workbook</t>
  </si>
  <si>
    <t>a)</t>
  </si>
  <si>
    <t>b)</t>
  </si>
  <si>
    <t>CBHFL should have the flexibility to subscribe for additional Licenses as per any of the slabs as per "License Fee Slabs" worksheet of this Annexure depending on the need.  CBHFL to be provided with the flexibility to choose any of the Slab Types "A" or "B" and also flexibility to choose any slab or a combination of slabs within Slab Types "A" and "B"</t>
  </si>
  <si>
    <t>Slab Definitions (click here)</t>
  </si>
  <si>
    <t xml:space="preserve">Bidder shall provide support for all the IT Applications, Cloud Infrastructure and Services, Networking Infrastructure and Services as per "Scope of Work" as part of the Implementation and at no extra cost till the "Go Live" of all IT Applications
</t>
  </si>
  <si>
    <t>This requirement is indicative and bidder would provide the initial team to install, implement, integrate, test and "Go Live" all IT Applications mentioned in the RFP with integrations to internal and external systems as part of the Implementation costs.  The following will be used in case of CBHFL proposes to take additional resources for support and enhancements in future</t>
  </si>
  <si>
    <t>Included in cost quoted</t>
  </si>
  <si>
    <t>CBHFL RFP FOR "CLOUD BASED HOME LOANS, LOANS AGAINST PROPERTY (LAP) AND FIXED DEPOSITS IT SOLUTION"</t>
  </si>
  <si>
    <t>Summary of Cost                                                      TO BE ENTERED BY BIDDER AND SHOULD TALLY WITH INDIVIDUAL WORKSHEETS</t>
  </si>
  <si>
    <r>
      <t>IT Systems to be choosen from "</t>
    </r>
    <r>
      <rPr>
        <b/>
        <i/>
        <sz val="9"/>
        <color rgb="FF000000"/>
        <rFont val="Arial"/>
        <family val="2"/>
      </rPr>
      <t>Business Support IT Applications"</t>
    </r>
    <r>
      <rPr>
        <i/>
        <sz val="9"/>
        <color rgb="FF000000"/>
        <rFont val="Arial"/>
        <family val="2"/>
      </rPr>
      <t xml:space="preserve"> list as per Requirements summary of RFP", e.g. Treasury System</t>
    </r>
  </si>
  <si>
    <t>NA (Not Applicable)</t>
  </si>
  <si>
    <t>CRM</t>
  </si>
  <si>
    <t>Section</t>
  </si>
  <si>
    <t>Total License Fee (in case of Perpetual Model only)</t>
  </si>
  <si>
    <t>License Type - Subscription or Perpetual(choose from drop down)</t>
  </si>
  <si>
    <t>y1% of X</t>
  </si>
  <si>
    <t>y2% of X</t>
  </si>
  <si>
    <t>y3% of X</t>
  </si>
  <si>
    <t>y4% of X</t>
  </si>
  <si>
    <t>y5% of X</t>
  </si>
  <si>
    <t>Sum of 5 year costs should match with Total Perpetual License cost (X) in cell D38</t>
  </si>
  <si>
    <t>Total Fixed Cost for 60 Branches + 30 spoke locations and 500 users</t>
  </si>
  <si>
    <t>p% of total license cost</t>
  </si>
  <si>
    <t>All other systems as mentioned in RFP to be listed here individually and details to be provided</t>
  </si>
  <si>
    <r>
      <rPr>
        <b/>
        <sz val="11"/>
        <color rgb="FF0070C0"/>
        <rFont val="Calibri (Body)"/>
      </rPr>
      <t>PERPETUAL MODEL</t>
    </r>
    <r>
      <rPr>
        <b/>
        <sz val="11"/>
        <color theme="1"/>
        <rFont val="Calibri"/>
        <family val="2"/>
        <scheme val="minor"/>
      </rPr>
      <t xml:space="preserve"> : Fixed Cost for 60 Branches + 30 spoke locations and 500 users  
PERPETUAL LICENSE COSTS TO BE PAYABLE ACROSS 5 YEARS (Refer the table in Section b) of this sheet for more details</t>
    </r>
  </si>
  <si>
    <t>TAX TYPE</t>
  </si>
  <si>
    <t>TAX AMOUNT (INR)</t>
  </si>
  <si>
    <t>Total Cost for 5 years inclusive of Taxes</t>
  </si>
  <si>
    <t>Total Cost across 5 years</t>
  </si>
  <si>
    <t>Cloud Cost Category</t>
  </si>
  <si>
    <t>TAX RATE
 %</t>
  </si>
  <si>
    <t>Not Applicable</t>
  </si>
  <si>
    <t>Networking Cost Category</t>
  </si>
  <si>
    <t>Networking  Infrastructure and Software Services Subscriptions</t>
  </si>
  <si>
    <t>Managed Services costs to support the Network Infrastructure and Services</t>
  </si>
  <si>
    <t>Bidder is expected to quote for all the Network Infrastructure / Services required (Hardware, Software, Services) to access the Business IT Applications, Business Support IT Applications on the Cloud from the HO, Branches, Spoke Locations, Offices from where CBHFL employees, users and their representatives operate. The bidder will also ensure that the Network solution recommended and provided adheres  to and in accordance with the regulatory, supervisory rules applicable to Deposits taking Home Finance Companies.  In case the bidder is proposing the Networking Services and Managed Services through a partner, the Terms and Conditions also are applicable to Partner as per RFP.</t>
  </si>
  <si>
    <t>Bidder is expected to quote for all the Cloud Infrastructure / Services required (Hardware, Software, Services) to host the Business IT Applications, Business Support IT Applications and consider all the 3rd party system interfaces and also adhere to the regulatory, supervisory rules applicable to Deposits taking Home Finance Companies . In case the bidder is proposing the Networking Services and Managed Services through a partner, the Terms and Conditions in terms of costs, SLAs also are applicable to Partner as per RFP.</t>
  </si>
  <si>
    <t>No. of additional Branches + Spoke Locations</t>
  </si>
  <si>
    <t xml:space="preserve">CBHFL to have flexibility to choose to increase only Slab A1 any year in case of need or a combination of any other slab.  This slab should allow CBHFL to implement any number of branches or Spoke locations within the 10 units (e.g. CBHFL may choose to implement 3 branches and 7 spoke locations or 9 branches and 1 spoke locations) </t>
  </si>
  <si>
    <t xml:space="preserve">CBHFL to have flexibility to choose to increase only Slab A2 any year in case of need or a combination of any other slab.  This slab should allow CBHFL to implement any number of branches or Spoke locations within the 20 units (e.g. CBHFL may choose to implement 13 branches and 7 spoke locations or 9 branches and 11 spoke locations) </t>
  </si>
  <si>
    <t xml:space="preserve">CBHFL to have flexibility to choose to increase only Slab A3 any year in case of need or a combination of any other slab.  This slab should allow CBHFL to implement any number of branches or Spoke locations within the 30 units (e.g. CBHFL may choose to implement 13 branches and 17 spoke locations or 19 branches and 11 spoke locations) </t>
  </si>
  <si>
    <t>Category</t>
  </si>
  <si>
    <t>5 Year Costs with Taxes</t>
  </si>
  <si>
    <t>Implementation Costs / Onetime Costs with Taxes</t>
  </si>
  <si>
    <t>Managed Services cost 5 years</t>
  </si>
  <si>
    <t>Total Cost with Taxes</t>
  </si>
  <si>
    <t>Cloud Services</t>
  </si>
  <si>
    <t>Networking Services</t>
  </si>
  <si>
    <t xml:space="preserve">IT Applications  </t>
  </si>
  <si>
    <t>5 year AMC Cost (in case of Perpetual License Applications only) with Taxes</t>
  </si>
  <si>
    <t>Implementation Costs including Taxes</t>
  </si>
  <si>
    <t>Part A</t>
  </si>
  <si>
    <t>Amount in INR lacs</t>
  </si>
  <si>
    <t>RFP No:CBHFL/2021-22/RFP-2 Date : 16/03/2022</t>
  </si>
  <si>
    <t>Appendix 03 - Bill of Material for Commercial Bid with IT Applications - Part A</t>
  </si>
</sst>
</file>

<file path=xl/styles.xml><?xml version="1.0" encoding="utf-8"?>
<styleSheet xmlns="http://schemas.openxmlformats.org/spreadsheetml/2006/main">
  <numFmts count="1">
    <numFmt numFmtId="164" formatCode="_(* #,##0.00_);_(* \(#,##0.00\);_(* &quot;-&quot;??_);_(@_)"/>
  </numFmts>
  <fonts count="52">
    <font>
      <sz val="11"/>
      <color theme="1"/>
      <name val="Calibri"/>
      <family val="2"/>
      <scheme val="minor"/>
    </font>
    <font>
      <sz val="12"/>
      <color theme="1"/>
      <name val="Calibri"/>
      <family val="2"/>
      <scheme val="minor"/>
    </font>
    <font>
      <sz val="11"/>
      <color theme="1"/>
      <name val="Calibri"/>
      <family val="2"/>
      <scheme val="minor"/>
    </font>
    <font>
      <sz val="8"/>
      <color theme="1"/>
      <name val="Calibri"/>
      <family val="2"/>
      <scheme val="minor"/>
    </font>
    <font>
      <b/>
      <sz val="16"/>
      <color theme="1"/>
      <name val="Arial"/>
      <family val="2"/>
    </font>
    <font>
      <sz val="16"/>
      <color theme="1"/>
      <name val="Calibri"/>
      <family val="2"/>
      <scheme val="minor"/>
    </font>
    <font>
      <sz val="16"/>
      <color theme="1"/>
      <name val="Arial"/>
      <family val="2"/>
    </font>
    <font>
      <i/>
      <sz val="16"/>
      <color theme="1"/>
      <name val="Arial"/>
      <family val="2"/>
    </font>
    <font>
      <sz val="16"/>
      <color theme="1"/>
      <name val="Times New Roman"/>
      <family val="1"/>
    </font>
    <font>
      <sz val="16"/>
      <color rgb="FF0D0D0D"/>
      <name val="Arial"/>
      <family val="2"/>
    </font>
    <font>
      <sz val="8"/>
      <name val="Calibri"/>
      <family val="2"/>
      <scheme val="minor"/>
    </font>
    <font>
      <b/>
      <sz val="12"/>
      <color theme="1"/>
      <name val="Arial"/>
      <family val="2"/>
    </font>
    <font>
      <b/>
      <sz val="12"/>
      <color theme="0"/>
      <name val="Arial"/>
      <family val="2"/>
    </font>
    <font>
      <sz val="12"/>
      <color theme="1"/>
      <name val="Arial"/>
      <family val="2"/>
    </font>
    <font>
      <b/>
      <u/>
      <sz val="12"/>
      <color theme="1"/>
      <name val="Arial"/>
      <family val="2"/>
    </font>
    <font>
      <sz val="12"/>
      <name val="Arial"/>
      <family val="2"/>
    </font>
    <font>
      <b/>
      <sz val="20"/>
      <color theme="1"/>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2"/>
      <color rgb="FF000000"/>
      <name val="Arial"/>
      <family val="2"/>
    </font>
    <font>
      <sz val="12"/>
      <color rgb="FF000000"/>
      <name val="Arial"/>
      <family val="2"/>
    </font>
    <font>
      <b/>
      <sz val="11"/>
      <color theme="1"/>
      <name val="Arial"/>
      <family val="2"/>
    </font>
    <font>
      <sz val="11"/>
      <color theme="1"/>
      <name val="Arial"/>
      <family val="2"/>
    </font>
    <font>
      <sz val="20"/>
      <color theme="1"/>
      <name val="Arial"/>
      <family val="2"/>
    </font>
    <font>
      <i/>
      <sz val="9"/>
      <color rgb="FF000000"/>
      <name val="Arial"/>
      <family val="2"/>
    </font>
    <font>
      <b/>
      <i/>
      <sz val="9"/>
      <color rgb="FF000000"/>
      <name val="Arial"/>
      <family val="2"/>
    </font>
    <font>
      <sz val="20"/>
      <color theme="1"/>
      <name val="Calibri"/>
      <family val="2"/>
      <scheme val="minor"/>
    </font>
    <font>
      <b/>
      <sz val="18"/>
      <color theme="1"/>
      <name val="Calibri"/>
      <family val="2"/>
      <scheme val="minor"/>
    </font>
    <font>
      <sz val="14"/>
      <color theme="1"/>
      <name val="Calibri"/>
      <family val="2"/>
      <scheme val="minor"/>
    </font>
    <font>
      <u/>
      <sz val="11"/>
      <color theme="10"/>
      <name val="Calibri"/>
      <family val="2"/>
      <scheme val="minor"/>
    </font>
    <font>
      <sz val="11"/>
      <color rgb="FF000000"/>
      <name val="Calibri"/>
      <family val="2"/>
      <scheme val="minor"/>
    </font>
    <font>
      <sz val="20"/>
      <color rgb="FF000000"/>
      <name val="Calibri"/>
      <family val="2"/>
      <scheme val="minor"/>
    </font>
    <font>
      <sz val="18"/>
      <color rgb="FF000000"/>
      <name val="Calibri"/>
      <family val="2"/>
      <scheme val="minor"/>
    </font>
    <font>
      <b/>
      <sz val="11"/>
      <color rgb="FF000000"/>
      <name val="Calibri"/>
      <family val="2"/>
      <scheme val="minor"/>
    </font>
    <font>
      <sz val="14"/>
      <color rgb="FF000000"/>
      <name val="Calibri"/>
      <family val="2"/>
      <scheme val="minor"/>
    </font>
    <font>
      <b/>
      <sz val="14"/>
      <color rgb="FF000000"/>
      <name val="Calibri"/>
      <family val="2"/>
      <scheme val="minor"/>
    </font>
    <font>
      <sz val="12"/>
      <color rgb="FF000000"/>
      <name val="Calibri"/>
      <family val="2"/>
      <scheme val="minor"/>
    </font>
    <font>
      <b/>
      <sz val="16"/>
      <color rgb="FF000000"/>
      <name val="Calibri"/>
      <family val="2"/>
      <scheme val="minor"/>
    </font>
    <font>
      <sz val="14"/>
      <color rgb="FF000000"/>
      <name val="Calibri (Body)"/>
    </font>
    <font>
      <b/>
      <sz val="18"/>
      <color theme="0"/>
      <name val="Calibri"/>
      <family val="2"/>
      <scheme val="minor"/>
    </font>
    <font>
      <b/>
      <sz val="18"/>
      <color rgb="FFFFFFFF"/>
      <name val="Calibri"/>
      <family val="2"/>
    </font>
    <font>
      <b/>
      <vertAlign val="superscript"/>
      <sz val="18"/>
      <color rgb="FFFFFFFF"/>
      <name val="Calibri"/>
      <family val="2"/>
    </font>
    <font>
      <sz val="14"/>
      <color rgb="FF000000"/>
      <name val="Calibri"/>
      <family val="2"/>
    </font>
    <font>
      <vertAlign val="superscript"/>
      <sz val="14"/>
      <color rgb="FF000000"/>
      <name val="Calibri"/>
      <family val="2"/>
    </font>
    <font>
      <b/>
      <sz val="10"/>
      <color theme="1"/>
      <name val="Arial"/>
      <family val="2"/>
    </font>
    <font>
      <b/>
      <sz val="11"/>
      <color rgb="FFFF0000"/>
      <name val="Arial"/>
      <family val="2"/>
    </font>
    <font>
      <b/>
      <sz val="11"/>
      <color rgb="FF0070C0"/>
      <name val="Calibri (Body)"/>
    </font>
    <font>
      <b/>
      <sz val="18"/>
      <color theme="1"/>
      <name val="Arial"/>
      <family val="2"/>
    </font>
    <font>
      <sz val="16"/>
      <color rgb="FF000000"/>
      <name val="Arial"/>
      <family val="2"/>
    </font>
    <font>
      <b/>
      <sz val="16"/>
      <color rgb="FF000000"/>
      <name val="Arial"/>
      <family val="2"/>
    </font>
    <font>
      <b/>
      <sz val="12"/>
      <color rgb="FF000000"/>
      <name val="Calibri"/>
      <family val="2"/>
      <scheme val="minor"/>
    </font>
  </fonts>
  <fills count="33">
    <fill>
      <patternFill patternType="none"/>
    </fill>
    <fill>
      <patternFill patternType="gray125"/>
    </fill>
    <fill>
      <patternFill patternType="solid">
        <fgColor rgb="FFDDD9C4"/>
        <bgColor indexed="64"/>
      </patternFill>
    </fill>
    <fill>
      <patternFill patternType="solid">
        <fgColor rgb="FF94B3D6"/>
        <bgColor indexed="64"/>
      </patternFill>
    </fill>
    <fill>
      <patternFill patternType="solid">
        <fgColor rgb="FFFFC000"/>
        <bgColor indexed="64"/>
      </patternFill>
    </fill>
    <fill>
      <patternFill patternType="solid">
        <fgColor theme="4"/>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C000"/>
        <bgColor rgb="FF000000"/>
      </patternFill>
    </fill>
    <fill>
      <patternFill patternType="solid">
        <fgColor rgb="FF94B3D6"/>
        <bgColor rgb="FF000000"/>
      </patternFill>
    </fill>
    <fill>
      <patternFill patternType="solid">
        <fgColor rgb="FFDDD9C4"/>
        <bgColor rgb="FF000000"/>
      </patternFill>
    </fill>
    <fill>
      <patternFill patternType="solid">
        <fgColor theme="5" tint="0.59999389629810485"/>
        <bgColor indexed="64"/>
      </patternFill>
    </fill>
    <fill>
      <patternFill patternType="solid">
        <fgColor theme="2" tint="-0.499984740745262"/>
        <bgColor indexed="64"/>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7E6E6"/>
        <bgColor rgb="FF000000"/>
      </patternFill>
    </fill>
    <fill>
      <patternFill patternType="solid">
        <fgColor rgb="FFACB9CA"/>
        <bgColor rgb="FF000000"/>
      </patternFill>
    </fill>
    <fill>
      <patternFill patternType="solid">
        <fgColor rgb="FFF8CBAD"/>
        <bgColor rgb="FF000000"/>
      </patternFill>
    </fill>
    <fill>
      <patternFill patternType="solid">
        <fgColor rgb="FFDBDBDB"/>
        <bgColor rgb="FF000000"/>
      </patternFill>
    </fill>
    <fill>
      <patternFill patternType="solid">
        <fgColor rgb="FFFFE699"/>
        <bgColor rgb="FF000000"/>
      </patternFill>
    </fill>
    <fill>
      <patternFill patternType="solid">
        <fgColor rgb="FFBDD7EE"/>
        <bgColor rgb="FF000000"/>
      </patternFill>
    </fill>
    <fill>
      <patternFill patternType="solid">
        <fgColor theme="9" tint="0.59999389629810485"/>
        <bgColor rgb="FF000000"/>
      </patternFill>
    </fill>
    <fill>
      <patternFill patternType="solid">
        <fgColor theme="1"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FFFFFF"/>
      </bottom>
      <diagonal/>
    </border>
    <border>
      <left style="medium">
        <color rgb="FFFFFFFF"/>
      </left>
      <right style="medium">
        <color rgb="FFFFFFFF"/>
      </right>
      <top/>
      <bottom/>
      <diagonal/>
    </border>
    <border>
      <left style="medium">
        <color indexed="64"/>
      </left>
      <right style="medium">
        <color rgb="FFFFFFFF"/>
      </right>
      <top/>
      <bottom/>
      <diagonal/>
    </border>
    <border>
      <left style="medium">
        <color rgb="FFFFFFFF"/>
      </left>
      <right style="medium">
        <color indexed="64"/>
      </right>
      <top/>
      <bottom/>
      <diagonal/>
    </border>
    <border>
      <left style="medium">
        <color indexed="64"/>
      </left>
      <right style="medium">
        <color rgb="FFFFFFFF"/>
      </right>
      <top/>
      <bottom style="thick">
        <color rgb="FFFFFFFF"/>
      </bottom>
      <diagonal/>
    </border>
    <border>
      <left style="medium">
        <color rgb="FFFFFFFF"/>
      </left>
      <right style="medium">
        <color indexed="64"/>
      </right>
      <top/>
      <bottom style="thick">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top/>
      <bottom/>
      <diagonal/>
    </border>
    <border>
      <left style="thin">
        <color indexed="64"/>
      </left>
      <right style="thin">
        <color indexed="64"/>
      </right>
      <top/>
      <bottom style="thin">
        <color rgb="FF000000"/>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s>
  <cellStyleXfs count="5">
    <xf numFmtId="0" fontId="0"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30" fillId="0" borderId="0" applyNumberFormat="0" applyFill="0" applyBorder="0" applyAlignment="0" applyProtection="0"/>
  </cellStyleXfs>
  <cellXfs count="283">
    <xf numFmtId="0" fontId="0" fillId="0" borderId="0" xfId="0"/>
    <xf numFmtId="0" fontId="3" fillId="0" borderId="0" xfId="0" applyFont="1"/>
    <xf numFmtId="0" fontId="5" fillId="0" borderId="0" xfId="0" applyFont="1"/>
    <xf numFmtId="0" fontId="4" fillId="2" borderId="1" xfId="0" applyFont="1" applyFill="1" applyBorder="1" applyAlignment="1">
      <alignment horizontal="left" vertical="center" wrapText="1" indent="1"/>
    </xf>
    <xf numFmtId="0" fontId="6" fillId="0" borderId="1" xfId="0" applyFont="1" applyBorder="1" applyAlignment="1">
      <alignment vertical="center" wrapText="1"/>
    </xf>
    <xf numFmtId="0" fontId="5" fillId="0" borderId="1" xfId="0" applyFont="1" applyBorder="1" applyAlignment="1">
      <alignment vertical="center" wrapText="1"/>
    </xf>
    <xf numFmtId="164" fontId="5" fillId="0" borderId="1" xfId="0" applyNumberFormat="1" applyFont="1" applyBorder="1" applyAlignment="1">
      <alignment vertical="center" wrapText="1"/>
    </xf>
    <xf numFmtId="9" fontId="5" fillId="0" borderId="1" xfId="0" applyNumberFormat="1" applyFont="1" applyBorder="1" applyAlignment="1">
      <alignment vertical="center" wrapText="1"/>
    </xf>
    <xf numFmtId="164" fontId="6" fillId="0" borderId="1" xfId="0" applyNumberFormat="1" applyFont="1" applyBorder="1" applyAlignment="1">
      <alignment horizontal="right" vertical="center" wrapText="1"/>
    </xf>
    <xf numFmtId="0" fontId="7" fillId="0" borderId="1" xfId="0" applyFont="1" applyBorder="1" applyAlignment="1">
      <alignment vertical="center" wrapText="1"/>
    </xf>
    <xf numFmtId="0" fontId="4" fillId="2" borderId="1" xfId="0" applyFont="1" applyFill="1" applyBorder="1" applyAlignment="1">
      <alignment horizontal="center" vertical="center" wrapText="1"/>
    </xf>
    <xf numFmtId="0" fontId="8" fillId="0" borderId="0" xfId="0" applyFont="1" applyAlignment="1">
      <alignment vertical="center"/>
    </xf>
    <xf numFmtId="164" fontId="9" fillId="0" borderId="1" xfId="1" applyFont="1" applyBorder="1" applyAlignment="1">
      <alignment horizontal="right" vertical="center" wrapText="1"/>
    </xf>
    <xf numFmtId="0" fontId="4" fillId="2" borderId="1" xfId="0" applyFont="1" applyFill="1" applyBorder="1" applyAlignment="1">
      <alignment horizontal="right" vertical="center" wrapText="1"/>
    </xf>
    <xf numFmtId="0" fontId="5" fillId="0" borderId="1" xfId="0" applyFont="1" applyBorder="1"/>
    <xf numFmtId="0" fontId="4" fillId="2" borderId="1" xfId="0" applyFont="1" applyFill="1" applyBorder="1" applyAlignment="1">
      <alignment vertical="center" wrapText="1"/>
    </xf>
    <xf numFmtId="0" fontId="4" fillId="0" borderId="1" xfId="0" applyFont="1" applyBorder="1" applyAlignment="1">
      <alignment vertical="center"/>
    </xf>
    <xf numFmtId="0" fontId="4" fillId="0" borderId="1" xfId="0" applyFont="1" applyBorder="1"/>
    <xf numFmtId="0" fontId="5" fillId="0" borderId="1" xfId="0" applyFont="1" applyBorder="1" applyAlignment="1">
      <alignment vertical="center" wrapText="1"/>
    </xf>
    <xf numFmtId="0" fontId="4" fillId="2" borderId="1" xfId="0" applyFont="1" applyFill="1" applyBorder="1" applyAlignment="1">
      <alignment vertical="center" wrapText="1"/>
    </xf>
    <xf numFmtId="0" fontId="3" fillId="9" borderId="0" xfId="0" applyFont="1" applyFill="1"/>
    <xf numFmtId="0" fontId="5" fillId="0" borderId="1" xfId="0" applyFont="1" applyBorder="1" applyAlignment="1">
      <alignment vertical="center" wrapText="1"/>
    </xf>
    <xf numFmtId="0" fontId="4" fillId="4" borderId="1" xfId="0" applyFont="1" applyFill="1" applyBorder="1" applyAlignment="1">
      <alignment horizontal="center" vertical="center" wrapText="1"/>
    </xf>
    <xf numFmtId="0" fontId="12" fillId="7" borderId="1" xfId="0" applyFont="1" applyFill="1" applyBorder="1" applyAlignment="1">
      <alignment horizontal="left" vertical="top" wrapText="1"/>
    </xf>
    <xf numFmtId="0" fontId="11"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1" fillId="0" borderId="1" xfId="0" applyFont="1" applyBorder="1" applyAlignment="1">
      <alignment horizontal="left" vertical="top" wrapText="1"/>
    </xf>
    <xf numFmtId="0" fontId="11" fillId="6" borderId="1" xfId="0" applyFont="1" applyFill="1" applyBorder="1" applyAlignment="1">
      <alignment horizontal="left" vertical="top" wrapText="1"/>
    </xf>
    <xf numFmtId="0" fontId="15" fillId="0" borderId="1" xfId="0" applyFont="1" applyBorder="1" applyAlignment="1">
      <alignment horizontal="left" vertical="top" wrapText="1"/>
    </xf>
    <xf numFmtId="0" fontId="5" fillId="0" borderId="1" xfId="0" applyFont="1" applyBorder="1" applyAlignment="1">
      <alignment vertical="center" wrapText="1"/>
    </xf>
    <xf numFmtId="0" fontId="4" fillId="2" borderId="1" xfId="0" applyFont="1" applyFill="1" applyBorder="1" applyAlignment="1">
      <alignment vertical="center" wrapText="1"/>
    </xf>
    <xf numFmtId="164" fontId="5" fillId="0" borderId="1" xfId="0" applyNumberFormat="1" applyFont="1" applyBorder="1"/>
    <xf numFmtId="9" fontId="5" fillId="0" borderId="1" xfId="3" applyFont="1" applyBorder="1" applyAlignment="1">
      <alignment vertical="center" wrapText="1"/>
    </xf>
    <xf numFmtId="0" fontId="16" fillId="0" borderId="1" xfId="0" applyFont="1" applyBorder="1" applyAlignment="1">
      <alignment vertical="center" wrapText="1"/>
    </xf>
    <xf numFmtId="0" fontId="6" fillId="2" borderId="1" xfId="0" applyFont="1" applyFill="1" applyBorder="1" applyAlignment="1">
      <alignment vertical="center" wrapText="1"/>
    </xf>
    <xf numFmtId="10" fontId="6" fillId="0" borderId="1" xfId="0" applyNumberFormat="1" applyFont="1" applyBorder="1" applyAlignment="1">
      <alignment vertical="center" wrapText="1"/>
    </xf>
    <xf numFmtId="0" fontId="17" fillId="0" borderId="0" xfId="0" applyFont="1"/>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wrapText="1"/>
    </xf>
    <xf numFmtId="0" fontId="0" fillId="11" borderId="4" xfId="0" applyFill="1" applyBorder="1" applyAlignment="1">
      <alignment horizontal="center" vertical="center" wrapText="1"/>
    </xf>
    <xf numFmtId="0" fontId="0" fillId="11" borderId="1" xfId="0" applyFill="1" applyBorder="1" applyAlignment="1">
      <alignment horizontal="center" vertical="center" wrapText="1"/>
    </xf>
    <xf numFmtId="0" fontId="0" fillId="8" borderId="1" xfId="0" applyFill="1" applyBorder="1" applyAlignment="1">
      <alignment horizontal="center" vertical="center" wrapText="1"/>
    </xf>
    <xf numFmtId="0" fontId="0" fillId="12" borderId="1" xfId="0" applyFill="1" applyBorder="1" applyAlignment="1">
      <alignment horizontal="center" vertical="center" wrapText="1"/>
    </xf>
    <xf numFmtId="0" fontId="18" fillId="13" borderId="1" xfId="0" applyFont="1" applyFill="1" applyBorder="1" applyAlignment="1">
      <alignment horizontal="center" vertical="center" wrapText="1"/>
    </xf>
    <xf numFmtId="0" fontId="0" fillId="0" borderId="4" xfId="0" applyBorder="1" applyAlignment="1">
      <alignment horizontal="center" vertical="center"/>
    </xf>
    <xf numFmtId="0" fontId="0" fillId="0" borderId="1" xfId="0" applyBorder="1"/>
    <xf numFmtId="0" fontId="0" fillId="0" borderId="1" xfId="0" applyBorder="1" applyAlignment="1">
      <alignment horizontal="center"/>
    </xf>
    <xf numFmtId="0" fontId="0" fillId="0" borderId="1" xfId="0" quotePrefix="1" applyBorder="1" applyAlignment="1">
      <alignment horizontal="center"/>
    </xf>
    <xf numFmtId="0" fontId="0" fillId="13" borderId="1" xfId="0"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wrapText="1"/>
    </xf>
    <xf numFmtId="0" fontId="5" fillId="0" borderId="1" xfId="0" applyFont="1" applyBorder="1" applyAlignment="1">
      <alignment vertical="center" wrapText="1"/>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0" fontId="1" fillId="0" borderId="0" xfId="0" applyFont="1"/>
    <xf numFmtId="0" fontId="0" fillId="0" borderId="0" xfId="0" applyFont="1"/>
    <xf numFmtId="0" fontId="17" fillId="0" borderId="1" xfId="0" applyFont="1" applyBorder="1" applyAlignment="1">
      <alignment vertical="center" wrapText="1"/>
    </xf>
    <xf numFmtId="0" fontId="22" fillId="2" borderId="1" xfId="0" applyFont="1" applyFill="1" applyBorder="1" applyAlignment="1">
      <alignment horizontal="center" vertical="center" wrapText="1"/>
    </xf>
    <xf numFmtId="0" fontId="23" fillId="0" borderId="1" xfId="0" applyFont="1" applyBorder="1" applyAlignment="1">
      <alignment vertical="center" wrapText="1"/>
    </xf>
    <xf numFmtId="10" fontId="17" fillId="0" borderId="1" xfId="0" applyNumberFormat="1" applyFont="1" applyBorder="1" applyAlignment="1">
      <alignment vertical="center" wrapText="1"/>
    </xf>
    <xf numFmtId="0" fontId="17" fillId="2" borderId="1" xfId="0" applyFont="1" applyFill="1" applyBorder="1" applyAlignment="1">
      <alignment vertical="center" wrapText="1"/>
    </xf>
    <xf numFmtId="0" fontId="22" fillId="2" borderId="1" xfId="0" applyFont="1" applyFill="1" applyBorder="1" applyAlignment="1">
      <alignment horizontal="right" vertical="center" wrapText="1"/>
    </xf>
    <xf numFmtId="0" fontId="13" fillId="0" borderId="17" xfId="0" applyFont="1" applyBorder="1" applyAlignment="1">
      <alignment horizontal="left" vertical="top" wrapText="1"/>
    </xf>
    <xf numFmtId="0" fontId="13" fillId="0" borderId="1" xfId="0" applyFont="1" applyFill="1" applyBorder="1" applyAlignment="1">
      <alignment horizontal="left" vertical="top" wrapText="1"/>
    </xf>
    <xf numFmtId="0" fontId="1" fillId="0" borderId="1" xfId="0" applyFont="1" applyBorder="1"/>
    <xf numFmtId="0" fontId="21" fillId="15"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0" fillId="17" borderId="10" xfId="0" applyFont="1" applyFill="1" applyBorder="1" applyAlignment="1">
      <alignment vertical="center" wrapText="1"/>
    </xf>
    <xf numFmtId="0" fontId="20" fillId="17" borderId="8" xfId="0" applyFont="1" applyFill="1" applyBorder="1" applyAlignment="1">
      <alignment vertical="center" wrapText="1"/>
    </xf>
    <xf numFmtId="0" fontId="20" fillId="17" borderId="8" xfId="0" applyFont="1" applyFill="1" applyBorder="1" applyAlignment="1">
      <alignment horizontal="justify" vertical="center" wrapText="1"/>
    </xf>
    <xf numFmtId="0" fontId="20" fillId="17" borderId="8" xfId="0" applyFont="1" applyFill="1" applyBorder="1" applyAlignment="1">
      <alignment horizontal="center" vertical="center" wrapText="1"/>
    </xf>
    <xf numFmtId="9" fontId="21" fillId="0" borderId="8" xfId="0" applyNumberFormat="1" applyFont="1" applyBorder="1" applyAlignment="1">
      <alignment vertical="center" wrapText="1"/>
    </xf>
    <xf numFmtId="0" fontId="3" fillId="0" borderId="0" xfId="0" applyFont="1" applyAlignment="1">
      <alignment vertical="top"/>
    </xf>
    <xf numFmtId="0" fontId="25" fillId="0" borderId="8" xfId="0" applyFont="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Border="1" applyAlignment="1">
      <alignment horizontal="center"/>
    </xf>
    <xf numFmtId="0" fontId="0" fillId="0" borderId="0" xfId="0" applyBorder="1"/>
    <xf numFmtId="0" fontId="0" fillId="4" borderId="1" xfId="0" applyFill="1" applyBorder="1"/>
    <xf numFmtId="0" fontId="0" fillId="4" borderId="1" xfId="0" quotePrefix="1" applyFill="1" applyBorder="1" applyAlignment="1">
      <alignment horizontal="center"/>
    </xf>
    <xf numFmtId="0" fontId="0" fillId="0" borderId="0" xfId="0" applyBorder="1" applyAlignment="1">
      <alignment horizontal="center" vertical="center"/>
    </xf>
    <xf numFmtId="0" fontId="0" fillId="0" borderId="1" xfId="0" applyFill="1" applyBorder="1"/>
    <xf numFmtId="0" fontId="0" fillId="11" borderId="1" xfId="0" applyFill="1" applyBorder="1"/>
    <xf numFmtId="0" fontId="0" fillId="10" borderId="1" xfId="0" applyFont="1" applyFill="1" applyBorder="1"/>
    <xf numFmtId="0" fontId="22" fillId="0" borderId="0" xfId="0" applyFont="1" applyFill="1" applyBorder="1" applyAlignment="1">
      <alignment vertical="center" wrapText="1"/>
    </xf>
    <xf numFmtId="0" fontId="17" fillId="0" borderId="0" xfId="0" applyFont="1" applyFill="1" applyBorder="1" applyAlignment="1">
      <alignment vertical="center" wrapText="1"/>
    </xf>
    <xf numFmtId="0" fontId="22" fillId="0" borderId="0" xfId="0" applyFont="1" applyFill="1" applyBorder="1" applyAlignment="1">
      <alignment horizontal="right" vertical="center" wrapText="1"/>
    </xf>
    <xf numFmtId="0" fontId="0" fillId="0" borderId="27" xfId="0" applyBorder="1"/>
    <xf numFmtId="0" fontId="0" fillId="0" borderId="28" xfId="0" applyBorder="1"/>
    <xf numFmtId="0" fontId="0" fillId="0" borderId="29" xfId="0" applyBorder="1"/>
    <xf numFmtId="0" fontId="0" fillId="0" borderId="30" xfId="0" applyBorder="1"/>
    <xf numFmtId="0" fontId="0" fillId="0" borderId="23" xfId="0" applyBorder="1"/>
    <xf numFmtId="0" fontId="0" fillId="0" borderId="24" xfId="0" applyBorder="1"/>
    <xf numFmtId="0" fontId="0" fillId="0" borderId="25" xfId="0" applyBorder="1"/>
    <xf numFmtId="0" fontId="27" fillId="0" borderId="26" xfId="0" applyFont="1" applyBorder="1" applyAlignment="1"/>
    <xf numFmtId="0" fontId="27" fillId="0" borderId="27" xfId="0" applyFont="1" applyBorder="1" applyAlignment="1"/>
    <xf numFmtId="0" fontId="28" fillId="0" borderId="26" xfId="0" applyFont="1" applyBorder="1" applyAlignment="1">
      <alignment horizontal="lef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7" fillId="0" borderId="1" xfId="0" applyFont="1" applyBorder="1" applyAlignment="1">
      <alignment vertical="center" wrapText="1"/>
    </xf>
    <xf numFmtId="0" fontId="31" fillId="0" borderId="0" xfId="0" applyFont="1"/>
    <xf numFmtId="0" fontId="29" fillId="0" borderId="1" xfId="0" applyFont="1" applyBorder="1"/>
    <xf numFmtId="0" fontId="35" fillId="11" borderId="1" xfId="0" applyFont="1" applyFill="1" applyBorder="1" applyAlignment="1">
      <alignment horizontal="center" vertical="center" wrapText="1"/>
    </xf>
    <xf numFmtId="0" fontId="29" fillId="0" borderId="1" xfId="0" applyFont="1" applyBorder="1" applyAlignment="1">
      <alignment horizontal="center" vertical="center"/>
    </xf>
    <xf numFmtId="0" fontId="0" fillId="10" borderId="1" xfId="0" applyFill="1" applyBorder="1"/>
    <xf numFmtId="0" fontId="37" fillId="0" borderId="1" xfId="0" applyFont="1" applyBorder="1" applyAlignment="1">
      <alignment horizontal="left" vertical="center" wrapText="1" readingOrder="1"/>
    </xf>
    <xf numFmtId="0" fontId="0" fillId="0" borderId="1" xfId="0" applyBorder="1" applyProtection="1">
      <protection locked="0"/>
    </xf>
    <xf numFmtId="0" fontId="29" fillId="0" borderId="1" xfId="0" applyFont="1" applyBorder="1" applyProtection="1">
      <protection locked="0"/>
    </xf>
    <xf numFmtId="0" fontId="43" fillId="21" borderId="31" xfId="0" applyFont="1" applyFill="1" applyBorder="1" applyAlignment="1">
      <alignment horizontal="left" vertical="center" wrapText="1" readingOrder="1"/>
    </xf>
    <xf numFmtId="0" fontId="43" fillId="22" borderId="32" xfId="0" applyFont="1" applyFill="1" applyBorder="1" applyAlignment="1">
      <alignment horizontal="left" vertical="center" wrapText="1" readingOrder="1"/>
    </xf>
    <xf numFmtId="0" fontId="43" fillId="22" borderId="32"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3" fillId="21" borderId="31" xfId="0" applyFont="1" applyFill="1" applyBorder="1" applyAlignment="1">
      <alignment horizontal="center" vertical="center" wrapText="1" readingOrder="1"/>
    </xf>
    <xf numFmtId="0" fontId="41" fillId="20" borderId="34" xfId="0" applyFont="1" applyFill="1" applyBorder="1" applyAlignment="1">
      <alignment horizontal="center" vertical="center" wrapText="1" readingOrder="1"/>
    </xf>
    <xf numFmtId="0" fontId="43" fillId="21" borderId="39" xfId="0" applyFont="1" applyFill="1" applyBorder="1" applyAlignment="1">
      <alignment horizontal="left" vertical="center" wrapText="1" readingOrder="1"/>
    </xf>
    <xf numFmtId="0" fontId="43" fillId="21" borderId="40" xfId="0" applyFont="1" applyFill="1" applyBorder="1" applyAlignment="1">
      <alignment horizontal="center" vertical="center" wrapText="1" readingOrder="1"/>
    </xf>
    <xf numFmtId="0" fontId="43" fillId="22" borderId="41" xfId="0" applyFont="1" applyFill="1" applyBorder="1" applyAlignment="1">
      <alignment horizontal="left" vertical="center" wrapText="1" readingOrder="1"/>
    </xf>
    <xf numFmtId="0" fontId="43" fillId="22" borderId="42" xfId="0" applyFont="1" applyFill="1" applyBorder="1" applyAlignment="1">
      <alignment horizontal="center" vertical="center" wrapText="1" readingOrder="1"/>
    </xf>
    <xf numFmtId="0" fontId="43" fillId="21" borderId="43" xfId="0" applyFont="1" applyFill="1" applyBorder="1" applyAlignment="1">
      <alignment horizontal="center" vertical="center" wrapText="1" readingOrder="1"/>
    </xf>
    <xf numFmtId="0" fontId="43" fillId="21" borderId="44" xfId="0" applyFont="1" applyFill="1" applyBorder="1" applyAlignment="1">
      <alignment horizontal="center" vertical="center" wrapText="1" readingOrder="1"/>
    </xf>
    <xf numFmtId="0" fontId="43" fillId="21" borderId="44" xfId="0" applyFont="1" applyFill="1" applyBorder="1" applyAlignment="1">
      <alignment horizontal="left" vertical="center" wrapText="1" indent="1" readingOrder="1"/>
    </xf>
    <xf numFmtId="0" fontId="43" fillId="21" borderId="45" xfId="0" applyFont="1" applyFill="1" applyBorder="1" applyAlignment="1">
      <alignment horizontal="left" vertical="center" wrapText="1" indent="1" readingOrder="1"/>
    </xf>
    <xf numFmtId="0" fontId="0" fillId="0" borderId="1" xfId="0" applyFill="1" applyBorder="1" applyAlignment="1">
      <alignment wrapText="1"/>
    </xf>
    <xf numFmtId="0" fontId="30" fillId="0" borderId="1" xfId="4" applyFill="1" applyBorder="1" applyAlignment="1">
      <alignment horizontal="left" vertical="top" wrapText="1"/>
    </xf>
    <xf numFmtId="0" fontId="5" fillId="0" borderId="1" xfId="0" applyFont="1" applyBorder="1" applyAlignment="1">
      <alignment vertical="center" wrapText="1"/>
    </xf>
    <xf numFmtId="0" fontId="22" fillId="2" borderId="1" xfId="0" applyFont="1" applyFill="1" applyBorder="1" applyAlignment="1">
      <alignment vertical="center" wrapText="1"/>
    </xf>
    <xf numFmtId="0" fontId="29" fillId="0" borderId="1" xfId="0" applyFont="1" applyBorder="1" applyProtection="1"/>
    <xf numFmtId="0" fontId="0" fillId="0" borderId="1" xfId="0" applyBorder="1" applyAlignment="1" applyProtection="1">
      <alignment horizontal="center"/>
    </xf>
    <xf numFmtId="0" fontId="22" fillId="23" borderId="1" xfId="0" applyFont="1" applyFill="1" applyBorder="1" applyAlignment="1">
      <alignment horizontal="center" vertical="center" wrapText="1"/>
    </xf>
    <xf numFmtId="0" fontId="22" fillId="18" borderId="1" xfId="0" applyFont="1" applyFill="1" applyBorder="1" applyAlignment="1">
      <alignment horizontal="center" vertical="center" wrapText="1"/>
    </xf>
    <xf numFmtId="0" fontId="43" fillId="21" borderId="49" xfId="0" applyFont="1" applyFill="1" applyBorder="1" applyAlignment="1">
      <alignment horizontal="center" vertical="center" wrapText="1" readingOrder="1"/>
    </xf>
    <xf numFmtId="0" fontId="31" fillId="0" borderId="8" xfId="0" applyFont="1" applyBorder="1"/>
    <xf numFmtId="0" fontId="31" fillId="0" borderId="8" xfId="0" applyFont="1" applyBorder="1" applyAlignment="1">
      <alignment wrapText="1"/>
    </xf>
    <xf numFmtId="0" fontId="31" fillId="15" borderId="10" xfId="0" applyFont="1" applyFill="1" applyBorder="1"/>
    <xf numFmtId="0" fontId="31" fillId="15" borderId="8" xfId="0" applyFont="1" applyFill="1" applyBorder="1"/>
    <xf numFmtId="0" fontId="31" fillId="0" borderId="10" xfId="0" applyFont="1" applyBorder="1" applyAlignment="1">
      <alignment horizontal="center" vertical="center"/>
    </xf>
    <xf numFmtId="0" fontId="31" fillId="25" borderId="2" xfId="0" applyFont="1" applyFill="1" applyBorder="1" applyAlignment="1">
      <alignment horizontal="center" vertical="center"/>
    </xf>
    <xf numFmtId="0" fontId="31" fillId="26" borderId="2" xfId="0" applyFont="1" applyFill="1" applyBorder="1" applyAlignment="1">
      <alignment horizontal="center" vertical="center"/>
    </xf>
    <xf numFmtId="0" fontId="31" fillId="27" borderId="2" xfId="0" applyFont="1" applyFill="1" applyBorder="1" applyAlignment="1">
      <alignment horizontal="center" vertical="center"/>
    </xf>
    <xf numFmtId="0" fontId="31" fillId="28" borderId="2" xfId="0" applyFont="1" applyFill="1" applyBorder="1" applyAlignment="1">
      <alignment horizontal="center" vertical="center"/>
    </xf>
    <xf numFmtId="0" fontId="31" fillId="29" borderId="2" xfId="0" applyFont="1" applyFill="1" applyBorder="1" applyAlignment="1">
      <alignment horizontal="center" vertical="center"/>
    </xf>
    <xf numFmtId="0" fontId="31" fillId="0" borderId="8" xfId="0" applyFont="1" applyBorder="1" applyAlignment="1">
      <alignment horizontal="center" vertical="center"/>
    </xf>
    <xf numFmtId="0" fontId="31" fillId="10" borderId="8" xfId="0" applyFont="1" applyFill="1" applyBorder="1"/>
    <xf numFmtId="164" fontId="0" fillId="0" borderId="1" xfId="0" applyNumberFormat="1" applyBorder="1"/>
    <xf numFmtId="0" fontId="49" fillId="15" borderId="1" xfId="0" applyFont="1" applyFill="1" applyBorder="1" applyAlignment="1">
      <alignment horizontal="center" vertical="center" wrapText="1"/>
    </xf>
    <xf numFmtId="0" fontId="50" fillId="15" borderId="1" xfId="0" applyFont="1" applyFill="1" applyBorder="1" applyAlignment="1">
      <alignment horizontal="center" vertical="center" wrapText="1"/>
    </xf>
    <xf numFmtId="0" fontId="5" fillId="0" borderId="1" xfId="0" applyFont="1" applyBorder="1" applyAlignment="1">
      <alignment vertical="center"/>
    </xf>
    <xf numFmtId="0" fontId="3" fillId="0" borderId="0" xfId="0" applyFont="1" applyAlignment="1">
      <alignment vertical="center"/>
    </xf>
    <xf numFmtId="0" fontId="5" fillId="0" borderId="1" xfId="0" applyFont="1" applyBorder="1" applyAlignment="1">
      <alignment horizontal="center" vertical="center"/>
    </xf>
    <xf numFmtId="0" fontId="31" fillId="0" borderId="10" xfId="0" applyFont="1" applyBorder="1" applyAlignment="1">
      <alignment horizontal="center" vertical="top"/>
    </xf>
    <xf numFmtId="0" fontId="31" fillId="0" borderId="8" xfId="0" applyFont="1" applyBorder="1" applyAlignment="1">
      <alignment vertical="top" wrapText="1"/>
    </xf>
    <xf numFmtId="0" fontId="31" fillId="0" borderId="8" xfId="0" applyFont="1" applyBorder="1" applyAlignment="1">
      <alignment vertical="top"/>
    </xf>
    <xf numFmtId="0" fontId="0" fillId="0" borderId="0" xfId="0" applyAlignment="1">
      <alignment horizontal="center" vertical="top"/>
    </xf>
    <xf numFmtId="0" fontId="35" fillId="32" borderId="1" xfId="0" applyFont="1" applyFill="1" applyBorder="1" applyAlignment="1">
      <alignment horizontal="center" vertical="center" wrapText="1"/>
    </xf>
    <xf numFmtId="0" fontId="29" fillId="32" borderId="1" xfId="0" applyFont="1" applyFill="1" applyBorder="1" applyAlignment="1">
      <alignment horizontal="center" vertical="center"/>
    </xf>
    <xf numFmtId="0" fontId="0" fillId="0" borderId="1" xfId="0" applyBorder="1" applyAlignment="1">
      <alignment vertical="top" wrapText="1"/>
    </xf>
    <xf numFmtId="0" fontId="37" fillId="0" borderId="0" xfId="0" applyFont="1"/>
    <xf numFmtId="0" fontId="37" fillId="0" borderId="8" xfId="0" applyFont="1" applyBorder="1"/>
    <xf numFmtId="0" fontId="37" fillId="0" borderId="0" xfId="0" applyFont="1" applyAlignment="1">
      <alignment vertical="top"/>
    </xf>
    <xf numFmtId="164" fontId="37" fillId="0" borderId="8" xfId="0" applyNumberFormat="1" applyFont="1" applyBorder="1"/>
    <xf numFmtId="0" fontId="11" fillId="0" borderId="1" xfId="2" applyFont="1" applyBorder="1" applyAlignment="1"/>
    <xf numFmtId="0" fontId="11" fillId="0" borderId="1" xfId="0" applyFont="1" applyBorder="1" applyAlignment="1"/>
    <xf numFmtId="0" fontId="51" fillId="25" borderId="18" xfId="0" applyFont="1" applyFill="1" applyBorder="1" applyAlignment="1">
      <alignment horizontal="center" vertical="center"/>
    </xf>
    <xf numFmtId="0" fontId="51" fillId="25" borderId="51" xfId="0" applyFont="1" applyFill="1" applyBorder="1" applyAlignment="1">
      <alignment horizontal="center" vertical="center"/>
    </xf>
    <xf numFmtId="0" fontId="51" fillId="25" borderId="51" xfId="0" applyFont="1" applyFill="1" applyBorder="1" applyAlignment="1">
      <alignment horizontal="center" vertical="center" wrapText="1"/>
    </xf>
    <xf numFmtId="0" fontId="51" fillId="25" borderId="52" xfId="0" applyFont="1" applyFill="1" applyBorder="1" applyAlignment="1">
      <alignment horizontal="center" vertical="center"/>
    </xf>
    <xf numFmtId="0" fontId="37" fillId="0" borderId="53" xfId="0" applyFont="1" applyBorder="1"/>
    <xf numFmtId="0" fontId="37" fillId="0" borderId="54" xfId="0" applyFont="1" applyBorder="1"/>
    <xf numFmtId="0" fontId="37" fillId="0" borderId="55" xfId="0" applyFont="1" applyBorder="1"/>
    <xf numFmtId="0" fontId="37" fillId="0" borderId="56" xfId="0" applyFont="1" applyBorder="1"/>
    <xf numFmtId="0" fontId="37" fillId="0" borderId="25" xfId="0" applyFont="1" applyBorder="1"/>
    <xf numFmtId="164" fontId="37" fillId="0" borderId="56" xfId="0" applyNumberFormat="1" applyFont="1" applyBorder="1"/>
    <xf numFmtId="0" fontId="11" fillId="0" borderId="1" xfId="0" applyFont="1" applyBorder="1" applyAlignment="1">
      <alignment horizontal="center"/>
    </xf>
    <xf numFmtId="0" fontId="11" fillId="0" borderId="1" xfId="2" applyFont="1" applyBorder="1" applyAlignment="1">
      <alignment horizontal="left"/>
    </xf>
    <xf numFmtId="0" fontId="11" fillId="0" borderId="5" xfId="2" applyFont="1" applyBorder="1" applyAlignment="1">
      <alignment horizontal="center"/>
    </xf>
    <xf numFmtId="0" fontId="11" fillId="0" borderId="0" xfId="2" applyFont="1" applyBorder="1" applyAlignment="1">
      <alignment horizontal="center"/>
    </xf>
    <xf numFmtId="0" fontId="11" fillId="0" borderId="1" xfId="2" applyFont="1" applyBorder="1" applyAlignment="1">
      <alignment horizontal="center"/>
    </xf>
    <xf numFmtId="0" fontId="11" fillId="0" borderId="1" xfId="0" applyFont="1" applyBorder="1" applyAlignment="1">
      <alignment horizontal="left" wrapText="1"/>
    </xf>
    <xf numFmtId="0" fontId="20" fillId="0" borderId="1" xfId="0" applyFont="1" applyBorder="1" applyAlignment="1">
      <alignment horizontal="center" wrapText="1"/>
    </xf>
    <xf numFmtId="0" fontId="20" fillId="17" borderId="2" xfId="0" applyFont="1" applyFill="1" applyBorder="1" applyAlignment="1">
      <alignment vertical="center" wrapText="1"/>
    </xf>
    <xf numFmtId="0" fontId="20" fillId="17" borderId="4" xfId="0" applyFont="1" applyFill="1" applyBorder="1" applyAlignment="1">
      <alignment vertical="center" wrapText="1"/>
    </xf>
    <xf numFmtId="0" fontId="20" fillId="0" borderId="1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2" xfId="0" applyFont="1" applyBorder="1" applyAlignment="1">
      <alignment horizontal="left"/>
    </xf>
    <xf numFmtId="0" fontId="20" fillId="0" borderId="11" xfId="0" applyFont="1" applyBorder="1" applyAlignment="1">
      <alignment horizontal="left"/>
    </xf>
    <xf numFmtId="0" fontId="21" fillId="0" borderId="9"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14" xfId="0" applyFont="1" applyBorder="1" applyAlignment="1">
      <alignment horizontal="center"/>
    </xf>
    <xf numFmtId="0" fontId="20" fillId="16" borderId="2"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5" xfId="0" applyFont="1" applyFill="1" applyBorder="1" applyAlignment="1">
      <alignment horizontal="center" vertical="center" wrapText="1"/>
    </xf>
    <xf numFmtId="0" fontId="5" fillId="0" borderId="1" xfId="0" applyFont="1" applyBorder="1" applyAlignment="1">
      <alignment vertical="center" wrapText="1"/>
    </xf>
    <xf numFmtId="0" fontId="22" fillId="3" borderId="2"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7" fillId="0" borderId="1" xfId="0" applyFont="1" applyBorder="1" applyAlignment="1">
      <alignment vertical="center" wrapText="1"/>
    </xf>
    <xf numFmtId="0" fontId="22" fillId="23" borderId="2" xfId="0" applyFont="1" applyFill="1" applyBorder="1" applyAlignment="1">
      <alignment horizontal="center" vertical="center" wrapText="1"/>
    </xf>
    <xf numFmtId="0" fontId="22" fillId="23" borderId="4"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41" fillId="20" borderId="34"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1" fillId="20" borderId="36" xfId="0" applyFont="1" applyFill="1" applyBorder="1" applyAlignment="1">
      <alignment horizontal="center" vertical="center" wrapText="1" readingOrder="1"/>
    </xf>
    <xf numFmtId="0" fontId="41" fillId="20" borderId="38" xfId="0" applyFont="1" applyFill="1" applyBorder="1" applyAlignment="1">
      <alignment horizontal="center" vertical="center" wrapText="1" readingOrder="1"/>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1" fillId="20" borderId="35" xfId="0" applyFont="1" applyFill="1" applyBorder="1" applyAlignment="1">
      <alignment horizontal="center" vertical="center" wrapText="1" readingOrder="1"/>
    </xf>
    <xf numFmtId="0" fontId="41" fillId="20" borderId="37" xfId="0" applyFont="1" applyFill="1" applyBorder="1" applyAlignment="1">
      <alignment horizontal="center" vertical="center" wrapText="1" readingOrder="1"/>
    </xf>
    <xf numFmtId="0" fontId="22" fillId="24" borderId="18" xfId="0" applyFont="1" applyFill="1" applyBorder="1" applyAlignment="1">
      <alignment horizontal="left" vertical="center" wrapText="1"/>
    </xf>
    <xf numFmtId="0" fontId="22" fillId="24" borderId="19" xfId="0" applyFont="1" applyFill="1" applyBorder="1" applyAlignment="1">
      <alignment horizontal="left" vertical="center" wrapText="1"/>
    </xf>
    <xf numFmtId="0" fontId="22" fillId="24" borderId="20" xfId="0" applyFont="1" applyFill="1" applyBorder="1" applyAlignment="1">
      <alignment horizontal="left" vertical="center" wrapText="1"/>
    </xf>
    <xf numFmtId="0" fontId="22" fillId="24" borderId="21" xfId="0" applyFont="1" applyFill="1" applyBorder="1" applyAlignment="1">
      <alignment horizontal="left" vertical="center" wrapText="1"/>
    </xf>
    <xf numFmtId="0" fontId="22" fillId="24" borderId="1" xfId="0" applyFont="1" applyFill="1" applyBorder="1" applyAlignment="1">
      <alignment horizontal="left" vertical="center" wrapText="1"/>
    </xf>
    <xf numFmtId="0" fontId="22" fillId="24" borderId="22" xfId="0" applyFont="1" applyFill="1" applyBorder="1" applyAlignment="1">
      <alignment horizontal="left" vertical="center" wrapText="1"/>
    </xf>
    <xf numFmtId="0" fontId="48" fillId="0" borderId="46" xfId="0" applyFont="1" applyFill="1" applyBorder="1" applyAlignment="1">
      <alignment horizontal="left" vertical="center" wrapText="1"/>
    </xf>
    <xf numFmtId="0" fontId="48" fillId="0" borderId="47" xfId="0" applyFont="1" applyFill="1" applyBorder="1" applyAlignment="1">
      <alignment horizontal="left" vertical="center" wrapText="1"/>
    </xf>
    <xf numFmtId="0" fontId="48" fillId="0" borderId="48" xfId="0" applyFont="1" applyFill="1" applyBorder="1" applyAlignment="1">
      <alignment horizontal="left" vertical="center" wrapText="1"/>
    </xf>
    <xf numFmtId="0" fontId="30" fillId="0" borderId="47" xfId="4" applyFill="1" applyBorder="1" applyAlignment="1">
      <alignment horizontal="center" vertical="center" wrapText="1"/>
    </xf>
    <xf numFmtId="0" fontId="30" fillId="0" borderId="48" xfId="4" applyFill="1" applyBorder="1" applyAlignment="1">
      <alignment horizontal="center" vertical="center" wrapText="1"/>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18" fillId="0" borderId="0" xfId="0" applyFont="1" applyAlignment="1">
      <alignment horizontal="left"/>
    </xf>
    <xf numFmtId="0" fontId="38" fillId="0" borderId="1" xfId="0" applyFont="1" applyBorder="1" applyAlignment="1">
      <alignment horizontal="left" vertical="center" wrapText="1"/>
    </xf>
    <xf numFmtId="0" fontId="40" fillId="5" borderId="0" xfId="0" applyFont="1" applyFill="1" applyAlignment="1">
      <alignment horizontal="left" vertical="top" wrapText="1"/>
    </xf>
    <xf numFmtId="0" fontId="0" fillId="19" borderId="17" xfId="0" applyFill="1" applyBorder="1" applyAlignment="1">
      <alignment horizontal="center" vertical="center"/>
    </xf>
    <xf numFmtId="0" fontId="0" fillId="19" borderId="16" xfId="0" applyFill="1" applyBorder="1" applyAlignment="1">
      <alignment horizontal="center" vertical="center"/>
    </xf>
    <xf numFmtId="0" fontId="0" fillId="19" borderId="10" xfId="0" applyFill="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3" fillId="0" borderId="2" xfId="0" applyFont="1" applyBorder="1" applyAlignment="1">
      <alignment horizontal="center" vertical="center"/>
    </xf>
    <xf numFmtId="0" fontId="33" fillId="0" borderId="4" xfId="0" applyFont="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4" fillId="0" borderId="2" xfId="0" applyFont="1" applyBorder="1" applyAlignment="1">
      <alignment horizontal="left" vertical="top"/>
    </xf>
    <xf numFmtId="0" fontId="4" fillId="0" borderId="4" xfId="0" applyFont="1" applyBorder="1" applyAlignment="1">
      <alignment horizontal="left" vertical="top"/>
    </xf>
    <xf numFmtId="0" fontId="6" fillId="0" borderId="1" xfId="0" applyFont="1" applyBorder="1" applyAlignment="1">
      <alignment vertical="center" wrapText="1"/>
    </xf>
    <xf numFmtId="0" fontId="16" fillId="2" borderId="1" xfId="0" applyFont="1" applyFill="1" applyBorder="1" applyAlignment="1">
      <alignment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16" fillId="0" borderId="5" xfId="0" applyFont="1" applyBorder="1" applyAlignment="1">
      <alignment horizontal="left"/>
    </xf>
    <xf numFmtId="0" fontId="16" fillId="0" borderId="0" xfId="0" applyFont="1" applyBorder="1" applyAlignment="1">
      <alignment horizontal="left"/>
    </xf>
    <xf numFmtId="0" fontId="0" fillId="13" borderId="1" xfId="0" applyFill="1" applyBorder="1" applyAlignment="1">
      <alignment horizontal="center" vertical="center" wrapText="1"/>
    </xf>
    <xf numFmtId="0" fontId="17" fillId="0" borderId="0" xfId="0" applyFont="1" applyAlignment="1">
      <alignment horizontal="center"/>
    </xf>
    <xf numFmtId="0" fontId="17" fillId="0" borderId="0" xfId="0" applyFont="1" applyAlignment="1">
      <alignment horizontal="left"/>
    </xf>
    <xf numFmtId="0" fontId="31" fillId="0" borderId="17" xfId="0" applyFont="1" applyBorder="1" applyAlignment="1">
      <alignment horizontal="center" vertical="center" wrapText="1"/>
    </xf>
    <xf numFmtId="0" fontId="31" fillId="0" borderId="10" xfId="0" applyFont="1" applyBorder="1" applyAlignment="1">
      <alignment horizontal="center" vertical="center"/>
    </xf>
    <xf numFmtId="0" fontId="31" fillId="0" borderId="17" xfId="0" applyFont="1" applyBorder="1" applyAlignment="1">
      <alignment horizontal="center" vertical="center"/>
    </xf>
    <xf numFmtId="0" fontId="31" fillId="30" borderId="17" xfId="0" applyFont="1" applyFill="1" applyBorder="1" applyAlignment="1">
      <alignment horizontal="center" vertical="center" wrapText="1"/>
    </xf>
    <xf numFmtId="0" fontId="31" fillId="30" borderId="50" xfId="0" applyFont="1" applyFill="1" applyBorder="1" applyAlignment="1">
      <alignment horizontal="center" vertical="center" wrapText="1"/>
    </xf>
    <xf numFmtId="0" fontId="31" fillId="31" borderId="17" xfId="0" applyFont="1" applyFill="1" applyBorder="1" applyAlignment="1">
      <alignment horizontal="center" vertical="center" wrapText="1"/>
    </xf>
    <xf numFmtId="0" fontId="31" fillId="31" borderId="10" xfId="0" applyFont="1" applyFill="1" applyBorder="1" applyAlignment="1">
      <alignment horizontal="center" vertical="center" wrapText="1"/>
    </xf>
    <xf numFmtId="0" fontId="31" fillId="29" borderId="1" xfId="0" applyFont="1" applyFill="1" applyBorder="1" applyAlignment="1">
      <alignment horizontal="center" vertical="center"/>
    </xf>
    <xf numFmtId="0" fontId="0" fillId="0" borderId="1" xfId="0"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0" fillId="8" borderId="4" xfId="0" applyFill="1" applyBorder="1" applyAlignment="1">
      <alignment horizontal="center" vertical="center"/>
    </xf>
    <xf numFmtId="0" fontId="0" fillId="8" borderId="1" xfId="0" applyFill="1" applyBorder="1" applyAlignment="1">
      <alignment horizontal="center" vertical="center"/>
    </xf>
    <xf numFmtId="0" fontId="0" fillId="14" borderId="1" xfId="0" applyFill="1" applyBorder="1" applyAlignment="1">
      <alignment horizontal="center" vertical="center"/>
    </xf>
  </cellXfs>
  <cellStyles count="5">
    <cellStyle name="Comma" xfId="1" builtinId="3"/>
    <cellStyle name="Hyperlink" xfId="4" builtinId="8"/>
    <cellStyle name="Normal" xfId="0" builtinId="0"/>
    <cellStyle name="Normal 4" xfId="2"/>
    <cellStyle name="Percent" xfId="3" builtinId="5"/>
  </cellStyles>
  <dxfs count="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2.tiff"/></Relationships>
</file>

<file path=xl/drawings/_rels/drawing6.xml.rels><?xml version="1.0" encoding="UTF-8" standalone="yes"?>
<Relationships xmlns="http://schemas.openxmlformats.org/package/2006/relationships"><Relationship Id="rId1" Type="http://schemas.openxmlformats.org/officeDocument/2006/relationships/image" Target="../media/image3.tif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xdr:row>
      <xdr:rowOff>25400</xdr:rowOff>
    </xdr:from>
    <xdr:to>
      <xdr:col>4</xdr:col>
      <xdr:colOff>286172</xdr:colOff>
      <xdr:row>4</xdr:row>
      <xdr:rowOff>25400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8991600" y="228600"/>
          <a:ext cx="1581572"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1247775</xdr:colOff>
      <xdr:row>1</xdr:row>
      <xdr:rowOff>38100</xdr:rowOff>
    </xdr:from>
    <xdr:to>
      <xdr:col>6</xdr:col>
      <xdr:colOff>711622</xdr:colOff>
      <xdr:row>4</xdr:row>
      <xdr:rowOff>38100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8515350" y="238125"/>
          <a:ext cx="1416472"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628650</xdr:colOff>
      <xdr:row>0</xdr:row>
      <xdr:rowOff>66675</xdr:rowOff>
    </xdr:from>
    <xdr:to>
      <xdr:col>11</xdr:col>
      <xdr:colOff>2045122</xdr:colOff>
      <xdr:row>2</xdr:row>
      <xdr:rowOff>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3287375" y="66675"/>
          <a:ext cx="1416472"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638175</xdr:colOff>
      <xdr:row>0</xdr:row>
      <xdr:rowOff>38100</xdr:rowOff>
    </xdr:from>
    <xdr:to>
      <xdr:col>19</xdr:col>
      <xdr:colOff>673522</xdr:colOff>
      <xdr:row>2</xdr:row>
      <xdr:rowOff>238125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5316200" y="38100"/>
          <a:ext cx="1416472" cy="600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190500</xdr:colOff>
      <xdr:row>0</xdr:row>
      <xdr:rowOff>79375</xdr:rowOff>
    </xdr:from>
    <xdr:to>
      <xdr:col>5</xdr:col>
      <xdr:colOff>2206625</xdr:colOff>
      <xdr:row>1</xdr:row>
      <xdr:rowOff>206730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0556875" y="79375"/>
          <a:ext cx="2016125" cy="857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419100</xdr:colOff>
      <xdr:row>1</xdr:row>
      <xdr:rowOff>19050</xdr:rowOff>
    </xdr:from>
    <xdr:to>
      <xdr:col>3</xdr:col>
      <xdr:colOff>238125</xdr:colOff>
      <xdr:row>1</xdr:row>
      <xdr:rowOff>563799</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2495550" y="209550"/>
          <a:ext cx="1285875" cy="54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190500</xdr:colOff>
      <xdr:row>34</xdr:row>
      <xdr:rowOff>0</xdr:rowOff>
    </xdr:from>
    <xdr:to>
      <xdr:col>7</xdr:col>
      <xdr:colOff>1219200</xdr:colOff>
      <xdr:row>69</xdr:row>
      <xdr:rowOff>0</xdr:rowOff>
    </xdr:to>
    <xdr:pic>
      <xdr:nvPicPr>
        <xdr:cNvPr id="2" name="Picture 1">
          <a:extLst>
            <a:ext uri="{FF2B5EF4-FFF2-40B4-BE49-F238E27FC236}">
              <a16:creationId xmlns:a16="http://schemas.microsoft.com/office/drawing/2014/main" xmlns="" id="{2D35A554-F03A-304E-9AB6-AF8098A7E7AA}"/>
            </a:ext>
          </a:extLst>
        </xdr:cNvPr>
        <xdr:cNvPicPr>
          <a:picLocks noChangeAspect="1"/>
        </xdr:cNvPicPr>
      </xdr:nvPicPr>
      <xdr:blipFill>
        <a:blip xmlns:r="http://schemas.openxmlformats.org/officeDocument/2006/relationships" r:embed="rId1"/>
        <a:stretch>
          <a:fillRect/>
        </a:stretch>
      </xdr:blipFill>
      <xdr:spPr>
        <a:xfrm>
          <a:off x="889000" y="11404600"/>
          <a:ext cx="11620500" cy="666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7</xdr:col>
      <xdr:colOff>187680</xdr:colOff>
      <xdr:row>77</xdr:row>
      <xdr:rowOff>150876</xdr:rowOff>
    </xdr:to>
    <xdr:pic>
      <xdr:nvPicPr>
        <xdr:cNvPr id="2" name="Picture 1">
          <a:extLst>
            <a:ext uri="{FF2B5EF4-FFF2-40B4-BE49-F238E27FC236}">
              <a16:creationId xmlns:a16="http://schemas.microsoft.com/office/drawing/2014/main" xmlns="" id="{BD2FEBCA-BE82-EF4B-933E-7075D0A6B2C1}"/>
            </a:ext>
          </a:extLst>
        </xdr:cNvPr>
        <xdr:cNvPicPr>
          <a:picLocks noChangeAspect="1"/>
        </xdr:cNvPicPr>
      </xdr:nvPicPr>
      <xdr:blipFill>
        <a:blip xmlns:r="http://schemas.openxmlformats.org/officeDocument/2006/relationships" r:embed="rId1"/>
        <a:stretch>
          <a:fillRect/>
        </a:stretch>
      </xdr:blipFill>
      <xdr:spPr>
        <a:xfrm>
          <a:off x="825500" y="14097000"/>
          <a:ext cx="11909780" cy="6437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49"/>
  <sheetViews>
    <sheetView workbookViewId="0">
      <selection activeCell="E13" sqref="E13"/>
    </sheetView>
  </sheetViews>
  <sheetFormatPr defaultColWidth="8.85546875" defaultRowHeight="15"/>
  <cols>
    <col min="1" max="1" width="8.42578125" customWidth="1"/>
    <col min="2" max="2" width="112.140625" customWidth="1"/>
  </cols>
  <sheetData>
    <row r="1" spans="1:7" ht="15.75">
      <c r="A1" s="184" t="s">
        <v>223</v>
      </c>
      <c r="B1" s="185"/>
      <c r="C1" s="185"/>
      <c r="D1" s="185"/>
      <c r="E1" s="185"/>
      <c r="F1" s="185"/>
      <c r="G1" s="185"/>
    </row>
    <row r="2" spans="1:7" ht="15.75">
      <c r="A2" s="183" t="s">
        <v>339</v>
      </c>
      <c r="B2" s="183"/>
    </row>
    <row r="3" spans="1:7" ht="15.75">
      <c r="A3" s="182" t="s">
        <v>340</v>
      </c>
      <c r="B3" s="182"/>
    </row>
    <row r="4" spans="1:7" ht="15.75">
      <c r="A4" s="182" t="s">
        <v>62</v>
      </c>
      <c r="B4" s="182"/>
    </row>
    <row r="5" spans="1:7" ht="15.75">
      <c r="A5" s="23" t="s">
        <v>45</v>
      </c>
      <c r="B5" s="23" t="s">
        <v>46</v>
      </c>
    </row>
    <row r="6" spans="1:7" ht="15.75">
      <c r="A6" s="24" t="s">
        <v>47</v>
      </c>
      <c r="B6" s="24" t="s">
        <v>178</v>
      </c>
    </row>
    <row r="7" spans="1:7" ht="45">
      <c r="A7" s="25">
        <v>1</v>
      </c>
      <c r="B7" s="25" t="s">
        <v>74</v>
      </c>
    </row>
    <row r="8" spans="1:7" ht="30">
      <c r="A8" s="25">
        <v>2</v>
      </c>
      <c r="B8" s="25" t="s">
        <v>77</v>
      </c>
    </row>
    <row r="9" spans="1:7" ht="30">
      <c r="A9" s="25">
        <v>3</v>
      </c>
      <c r="B9" s="25" t="s">
        <v>75</v>
      </c>
    </row>
    <row r="10" spans="1:7">
      <c r="A10" s="25">
        <v>4</v>
      </c>
      <c r="B10" s="25" t="s">
        <v>63</v>
      </c>
    </row>
    <row r="11" spans="1:7" ht="30">
      <c r="A11" s="25">
        <v>5</v>
      </c>
      <c r="B11" s="25" t="s">
        <v>48</v>
      </c>
    </row>
    <row r="12" spans="1:7" ht="30">
      <c r="A12" s="25">
        <v>6</v>
      </c>
      <c r="B12" s="25" t="s">
        <v>67</v>
      </c>
    </row>
    <row r="13" spans="1:7" ht="31.5">
      <c r="A13" s="25">
        <v>7</v>
      </c>
      <c r="B13" s="26" t="s">
        <v>49</v>
      </c>
    </row>
    <row r="14" spans="1:7" ht="30">
      <c r="A14" s="25">
        <v>8</v>
      </c>
      <c r="B14" s="25" t="s">
        <v>78</v>
      </c>
    </row>
    <row r="15" spans="1:7" ht="47.25">
      <c r="A15" s="25">
        <v>9</v>
      </c>
      <c r="B15" s="26" t="s">
        <v>66</v>
      </c>
    </row>
    <row r="16" spans="1:7">
      <c r="A16" s="25">
        <v>10</v>
      </c>
      <c r="B16" s="25" t="s">
        <v>50</v>
      </c>
    </row>
    <row r="17" spans="1:4" ht="30">
      <c r="A17" s="25">
        <v>11</v>
      </c>
      <c r="B17" s="25" t="s">
        <v>76</v>
      </c>
    </row>
    <row r="18" spans="1:4" ht="31.5">
      <c r="A18" s="27" t="s">
        <v>51</v>
      </c>
      <c r="B18" s="27" t="s">
        <v>157</v>
      </c>
    </row>
    <row r="19" spans="1:4" ht="30">
      <c r="A19" s="25">
        <v>1</v>
      </c>
      <c r="B19" s="25" t="s">
        <v>48</v>
      </c>
    </row>
    <row r="20" spans="1:4">
      <c r="A20" s="25">
        <v>2</v>
      </c>
      <c r="B20" s="25" t="s">
        <v>52</v>
      </c>
    </row>
    <row r="21" spans="1:4">
      <c r="A21" s="25">
        <v>3</v>
      </c>
      <c r="B21" s="28" t="s">
        <v>58</v>
      </c>
    </row>
    <row r="22" spans="1:4" ht="15.75">
      <c r="A22" s="27" t="s">
        <v>53</v>
      </c>
      <c r="B22" s="27" t="s">
        <v>59</v>
      </c>
    </row>
    <row r="23" spans="1:4">
      <c r="A23" s="25">
        <v>1</v>
      </c>
      <c r="B23" s="25" t="s">
        <v>68</v>
      </c>
    </row>
    <row r="24" spans="1:4" ht="45">
      <c r="A24" s="25">
        <v>2</v>
      </c>
      <c r="B24" s="25" t="s">
        <v>55</v>
      </c>
    </row>
    <row r="25" spans="1:4" ht="30">
      <c r="A25" s="25">
        <v>3</v>
      </c>
      <c r="B25" s="25" t="s">
        <v>56</v>
      </c>
    </row>
    <row r="26" spans="1:4" ht="15.75">
      <c r="A26" s="27" t="s">
        <v>54</v>
      </c>
      <c r="B26" s="27" t="s">
        <v>148</v>
      </c>
    </row>
    <row r="27" spans="1:4" ht="60">
      <c r="A27" s="25">
        <v>1</v>
      </c>
      <c r="B27" s="25" t="s">
        <v>79</v>
      </c>
    </row>
    <row r="28" spans="1:4" ht="30">
      <c r="A28" s="25">
        <v>2</v>
      </c>
      <c r="B28" s="25" t="s">
        <v>65</v>
      </c>
    </row>
    <row r="29" spans="1:4" ht="45">
      <c r="A29" s="25">
        <v>3</v>
      </c>
      <c r="B29" s="25" t="s">
        <v>153</v>
      </c>
      <c r="D29" t="s">
        <v>95</v>
      </c>
    </row>
    <row r="30" spans="1:4" ht="69" customHeight="1">
      <c r="A30" s="65">
        <v>4</v>
      </c>
      <c r="B30" s="66" t="s">
        <v>261</v>
      </c>
    </row>
    <row r="31" spans="1:4">
      <c r="A31" s="65">
        <v>5</v>
      </c>
      <c r="B31" s="133" t="s">
        <v>289</v>
      </c>
    </row>
    <row r="32" spans="1:4" ht="51" customHeight="1">
      <c r="A32" s="66">
        <v>6</v>
      </c>
      <c r="B32" s="132" t="s">
        <v>288</v>
      </c>
    </row>
    <row r="33" spans="1:2" ht="33" customHeight="1">
      <c r="A33" s="66">
        <v>7</v>
      </c>
      <c r="B33" s="25" t="s">
        <v>149</v>
      </c>
    </row>
    <row r="34" spans="1:2" ht="45">
      <c r="A34" s="66">
        <v>8</v>
      </c>
      <c r="B34" s="25" t="s">
        <v>140</v>
      </c>
    </row>
    <row r="35" spans="1:2" ht="15.75">
      <c r="A35" s="27" t="s">
        <v>60</v>
      </c>
      <c r="B35" s="27" t="s">
        <v>154</v>
      </c>
    </row>
    <row r="36" spans="1:2" ht="36.950000000000003" customHeight="1">
      <c r="A36" s="25">
        <v>1</v>
      </c>
      <c r="B36" s="25" t="s">
        <v>290</v>
      </c>
    </row>
    <row r="37" spans="1:2" ht="45">
      <c r="A37" s="25">
        <v>2</v>
      </c>
      <c r="B37" s="25" t="s">
        <v>155</v>
      </c>
    </row>
    <row r="38" spans="1:2" ht="15.75">
      <c r="A38" s="27" t="s">
        <v>69</v>
      </c>
      <c r="B38" s="27" t="s">
        <v>57</v>
      </c>
    </row>
    <row r="39" spans="1:2" ht="30">
      <c r="A39" s="25">
        <v>1</v>
      </c>
      <c r="B39" s="25" t="s">
        <v>156</v>
      </c>
    </row>
    <row r="40" spans="1:2" ht="50.1" customHeight="1">
      <c r="A40" s="25">
        <v>2</v>
      </c>
      <c r="B40" s="25" t="s">
        <v>150</v>
      </c>
    </row>
    <row r="41" spans="1:2" ht="15.75">
      <c r="A41" s="27" t="s">
        <v>134</v>
      </c>
      <c r="B41" s="27" t="s">
        <v>136</v>
      </c>
    </row>
    <row r="42" spans="1:2" ht="75">
      <c r="A42" s="48">
        <v>1</v>
      </c>
      <c r="B42" s="25" t="s">
        <v>322</v>
      </c>
    </row>
    <row r="43" spans="1:2" ht="81.95" customHeight="1">
      <c r="A43" s="48">
        <v>2</v>
      </c>
      <c r="B43" s="25" t="s">
        <v>152</v>
      </c>
    </row>
    <row r="44" spans="1:2">
      <c r="A44" s="48">
        <v>3</v>
      </c>
      <c r="B44" s="25" t="s">
        <v>141</v>
      </c>
    </row>
    <row r="45" spans="1:2" ht="15.75">
      <c r="A45" s="27" t="s">
        <v>135</v>
      </c>
      <c r="B45" s="27" t="s">
        <v>137</v>
      </c>
    </row>
    <row r="46" spans="1:2" ht="99" customHeight="1">
      <c r="A46" s="48">
        <v>1</v>
      </c>
      <c r="B46" s="25" t="s">
        <v>321</v>
      </c>
    </row>
    <row r="47" spans="1:2">
      <c r="A47" s="48">
        <v>2</v>
      </c>
      <c r="B47" s="25" t="s">
        <v>138</v>
      </c>
    </row>
    <row r="48" spans="1:2">
      <c r="A48" s="48">
        <v>3</v>
      </c>
      <c r="B48" s="25" t="s">
        <v>139</v>
      </c>
    </row>
    <row r="49" spans="1:2" ht="68.099999999999994" customHeight="1">
      <c r="A49" s="86">
        <v>4</v>
      </c>
      <c r="B49" s="25" t="s">
        <v>151</v>
      </c>
    </row>
  </sheetData>
  <mergeCells count="4">
    <mergeCell ref="A4:B4"/>
    <mergeCell ref="A3:B3"/>
    <mergeCell ref="A2:B2"/>
    <mergeCell ref="A1:G1"/>
  </mergeCells>
  <hyperlinks>
    <hyperlink ref="B31" location="'License Fee Slabs'!A1" display="Slab Definitions (click here)"/>
  </hyperlinks>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dimension ref="A1:H8"/>
  <sheetViews>
    <sheetView view="pageBreakPreview" zoomScale="60" workbookViewId="0">
      <selection activeCell="C40" sqref="C40"/>
    </sheetView>
  </sheetViews>
  <sheetFormatPr defaultColWidth="9.140625" defaultRowHeight="11.25"/>
  <cols>
    <col min="1" max="1" width="9.85546875" style="1" bestFit="1" customWidth="1"/>
    <col min="2" max="2" width="68.85546875" style="1" customWidth="1"/>
    <col min="3" max="3" width="28.28515625" style="1" customWidth="1"/>
    <col min="4" max="4" width="27" style="1" customWidth="1"/>
    <col min="5" max="5" width="25.140625" style="1" customWidth="1"/>
    <col min="6" max="6" width="36.140625" style="1" customWidth="1"/>
    <col min="7" max="7" width="40.28515625" style="1" customWidth="1"/>
    <col min="8" max="8" width="54.42578125" style="1" customWidth="1"/>
    <col min="9" max="16384" width="9.140625" style="1"/>
  </cols>
  <sheetData>
    <row r="1" spans="1:8" ht="26.25">
      <c r="A1" s="263" t="s">
        <v>73</v>
      </c>
      <c r="B1" s="264"/>
    </row>
    <row r="2" spans="1:8" ht="22.5" customHeight="1"/>
    <row r="3" spans="1:8" ht="60.75">
      <c r="A3" s="30" t="s">
        <v>24</v>
      </c>
      <c r="B3" s="30" t="s">
        <v>32</v>
      </c>
      <c r="C3" s="30" t="s">
        <v>43</v>
      </c>
      <c r="D3" s="30" t="s">
        <v>6</v>
      </c>
      <c r="E3" s="30" t="s">
        <v>7</v>
      </c>
      <c r="F3" s="30" t="s">
        <v>8</v>
      </c>
      <c r="G3" s="30" t="s">
        <v>9</v>
      </c>
      <c r="H3" s="10" t="s">
        <v>10</v>
      </c>
    </row>
    <row r="4" spans="1:8" ht="34.5" customHeight="1">
      <c r="A4" s="4">
        <v>1</v>
      </c>
      <c r="B4" s="4" t="s">
        <v>40</v>
      </c>
      <c r="C4" s="4"/>
      <c r="D4" s="4"/>
      <c r="E4" s="4"/>
      <c r="F4" s="4"/>
      <c r="G4" s="4"/>
      <c r="H4" s="4"/>
    </row>
    <row r="5" spans="1:8" ht="37.5" customHeight="1">
      <c r="A5" s="4">
        <v>2</v>
      </c>
      <c r="B5" s="4" t="s">
        <v>41</v>
      </c>
      <c r="C5" s="4"/>
      <c r="D5" s="4"/>
      <c r="E5" s="4"/>
      <c r="F5" s="4"/>
      <c r="G5" s="4"/>
      <c r="H5" s="4"/>
    </row>
    <row r="6" spans="1:8" ht="39.75" customHeight="1">
      <c r="A6" s="4">
        <v>3</v>
      </c>
      <c r="B6" s="4" t="s">
        <v>42</v>
      </c>
      <c r="C6" s="4"/>
      <c r="D6" s="4"/>
      <c r="E6" s="4"/>
      <c r="F6" s="4"/>
      <c r="G6" s="4"/>
      <c r="H6" s="4"/>
    </row>
    <row r="7" spans="1:8" ht="39.75" customHeight="1">
      <c r="A7" s="4"/>
      <c r="B7" s="4" t="s">
        <v>44</v>
      </c>
      <c r="C7" s="4"/>
      <c r="D7" s="4"/>
      <c r="E7" s="4"/>
      <c r="F7" s="4"/>
      <c r="G7" s="4"/>
      <c r="H7" s="4"/>
    </row>
    <row r="8" spans="1:8" ht="21">
      <c r="A8" s="4"/>
      <c r="B8" s="4"/>
      <c r="C8" s="18"/>
      <c r="D8" s="18"/>
      <c r="E8" s="18"/>
      <c r="F8" s="18"/>
      <c r="G8" s="18"/>
      <c r="H8" s="18"/>
    </row>
  </sheetData>
  <mergeCells count="1">
    <mergeCell ref="A1:B1"/>
  </mergeCells>
  <pageMargins left="0.7" right="0.7" top="0.75" bottom="0.75" header="0.3" footer="0.3"/>
  <pageSetup scale="40" orientation="landscape" r:id="rId1"/>
</worksheet>
</file>

<file path=xl/worksheets/sheet11.xml><?xml version="1.0" encoding="utf-8"?>
<worksheet xmlns="http://schemas.openxmlformats.org/spreadsheetml/2006/main" xmlns:r="http://schemas.openxmlformats.org/officeDocument/2006/relationships">
  <dimension ref="A1:Q70"/>
  <sheetViews>
    <sheetView topLeftCell="D9" workbookViewId="0">
      <selection activeCell="M18" sqref="M18"/>
    </sheetView>
  </sheetViews>
  <sheetFormatPr defaultColWidth="11.42578125" defaultRowHeight="15"/>
  <cols>
    <col min="1" max="1" width="9.140625" bestFit="1" customWidth="1"/>
    <col min="2" max="2" width="28.85546875" customWidth="1"/>
    <col min="3" max="3" width="24.28515625" bestFit="1" customWidth="1"/>
    <col min="4" max="4" width="26.140625" customWidth="1"/>
    <col min="5" max="6" width="21.85546875" customWidth="1"/>
    <col min="7" max="7" width="16" customWidth="1"/>
    <col min="8" max="8" width="18" customWidth="1"/>
    <col min="9" max="13" width="21.42578125" customWidth="1"/>
    <col min="14" max="14" width="15.42578125" customWidth="1"/>
    <col min="15" max="15" width="21.7109375" customWidth="1"/>
    <col min="16" max="16" width="21.85546875" customWidth="1"/>
    <col min="17" max="17" width="20.42578125" bestFit="1" customWidth="1"/>
    <col min="18" max="19" width="14.42578125" bestFit="1" customWidth="1"/>
    <col min="20" max="20" width="14.42578125" customWidth="1"/>
    <col min="21" max="21" width="16.85546875" bestFit="1" customWidth="1"/>
  </cols>
  <sheetData>
    <row r="1" spans="1:17">
      <c r="A1" s="36" t="s">
        <v>113</v>
      </c>
      <c r="B1" s="267" t="s">
        <v>132</v>
      </c>
      <c r="C1" s="267"/>
      <c r="D1" s="266" t="s">
        <v>133</v>
      </c>
      <c r="E1" s="266"/>
    </row>
    <row r="3" spans="1:17" ht="30">
      <c r="B3" s="52"/>
      <c r="C3" s="51" t="s">
        <v>82</v>
      </c>
      <c r="D3" s="265" t="s">
        <v>83</v>
      </c>
      <c r="E3" s="265"/>
      <c r="F3" s="265"/>
      <c r="G3" s="265"/>
      <c r="H3" s="265"/>
      <c r="I3" s="265"/>
      <c r="J3" s="265"/>
      <c r="K3" s="265"/>
      <c r="L3" s="265"/>
      <c r="M3" s="265"/>
      <c r="N3" s="265"/>
      <c r="O3" s="52"/>
      <c r="P3" s="52"/>
      <c r="Q3" s="52"/>
    </row>
    <row r="4" spans="1:17" ht="135">
      <c r="B4" s="52"/>
      <c r="C4" s="51"/>
      <c r="D4" s="51" t="s">
        <v>189</v>
      </c>
      <c r="E4" s="51" t="s">
        <v>101</v>
      </c>
      <c r="F4" s="51" t="s">
        <v>117</v>
      </c>
      <c r="G4" s="51" t="s">
        <v>102</v>
      </c>
      <c r="H4" s="51" t="s">
        <v>103</v>
      </c>
      <c r="I4" s="51" t="s">
        <v>114</v>
      </c>
      <c r="J4" s="51" t="s">
        <v>105</v>
      </c>
      <c r="K4" s="55" t="s">
        <v>190</v>
      </c>
      <c r="L4" s="55" t="s">
        <v>192</v>
      </c>
      <c r="M4" s="55" t="s">
        <v>193</v>
      </c>
      <c r="N4" s="51" t="s">
        <v>106</v>
      </c>
      <c r="O4" s="52" t="s">
        <v>107</v>
      </c>
      <c r="P4" s="52" t="s">
        <v>108</v>
      </c>
      <c r="Q4" s="55" t="s">
        <v>194</v>
      </c>
    </row>
    <row r="5" spans="1:17" ht="45">
      <c r="B5" s="79" t="s">
        <v>115</v>
      </c>
      <c r="C5" s="40" t="s">
        <v>99</v>
      </c>
      <c r="D5" s="40"/>
      <c r="E5" s="40"/>
      <c r="F5" s="40"/>
      <c r="G5" s="40"/>
      <c r="H5" s="40"/>
      <c r="I5" s="40"/>
      <c r="J5" s="40"/>
      <c r="K5" s="40"/>
      <c r="L5" s="79" t="s">
        <v>191</v>
      </c>
      <c r="M5" s="40"/>
      <c r="N5" s="40"/>
      <c r="O5" s="40"/>
      <c r="P5" s="40"/>
      <c r="Q5" s="53" t="s">
        <v>195</v>
      </c>
    </row>
    <row r="6" spans="1:17" ht="45">
      <c r="B6" s="80" t="s">
        <v>180</v>
      </c>
      <c r="C6" s="40" t="s">
        <v>99</v>
      </c>
      <c r="D6" s="40"/>
      <c r="E6" s="40"/>
      <c r="F6" s="40"/>
      <c r="G6" s="40"/>
      <c r="H6" s="40"/>
      <c r="I6" s="40"/>
      <c r="J6" s="40"/>
      <c r="K6" s="40"/>
      <c r="L6" s="79" t="s">
        <v>191</v>
      </c>
      <c r="M6" s="40"/>
      <c r="N6" s="40"/>
      <c r="O6" s="40"/>
      <c r="P6" s="40"/>
      <c r="Q6" s="53" t="s">
        <v>195</v>
      </c>
    </row>
    <row r="7" spans="1:17">
      <c r="B7" s="40"/>
      <c r="C7" s="40"/>
      <c r="D7" s="40"/>
      <c r="E7" s="40"/>
      <c r="F7" s="40"/>
      <c r="G7" s="40"/>
      <c r="H7" s="40"/>
      <c r="I7" s="40"/>
      <c r="J7" s="40"/>
      <c r="K7" s="40"/>
      <c r="L7" s="40"/>
      <c r="M7" s="40"/>
      <c r="N7" s="40"/>
      <c r="O7" s="40"/>
      <c r="P7" s="40"/>
      <c r="Q7" s="48"/>
    </row>
    <row r="9" spans="1:17">
      <c r="B9" t="s">
        <v>131</v>
      </c>
    </row>
    <row r="10" spans="1:17" s="38" customFormat="1" ht="105">
      <c r="B10" s="51" t="s">
        <v>123</v>
      </c>
      <c r="C10" s="51" t="s">
        <v>118</v>
      </c>
      <c r="D10" s="51" t="s">
        <v>119</v>
      </c>
      <c r="E10" s="51" t="s">
        <v>122</v>
      </c>
      <c r="F10" s="51" t="s">
        <v>116</v>
      </c>
      <c r="G10" s="51" t="s">
        <v>120</v>
      </c>
      <c r="H10" s="51" t="s">
        <v>214</v>
      </c>
      <c r="I10" s="51" t="s">
        <v>213</v>
      </c>
      <c r="J10" s="55" t="s">
        <v>212</v>
      </c>
      <c r="K10" s="55" t="s">
        <v>215</v>
      </c>
      <c r="L10" s="55" t="s">
        <v>121</v>
      </c>
    </row>
    <row r="11" spans="1:17">
      <c r="B11" s="48" t="s">
        <v>128</v>
      </c>
      <c r="C11" s="48" t="s">
        <v>124</v>
      </c>
      <c r="D11" s="48" t="s">
        <v>125</v>
      </c>
      <c r="E11" s="48" t="s">
        <v>129</v>
      </c>
      <c r="F11" s="48" t="s">
        <v>126</v>
      </c>
      <c r="G11" s="49"/>
      <c r="H11" s="49"/>
      <c r="I11" s="50">
        <f>G11*H11</f>
        <v>0</v>
      </c>
      <c r="J11" s="49" t="s">
        <v>95</v>
      </c>
      <c r="K11" s="49"/>
      <c r="L11" s="49" t="s">
        <v>127</v>
      </c>
      <c r="M11" s="81" t="s">
        <v>127</v>
      </c>
    </row>
    <row r="12" spans="1:17">
      <c r="B12" s="48"/>
      <c r="C12" s="48"/>
      <c r="D12" s="48"/>
      <c r="E12" s="48"/>
      <c r="F12" s="48"/>
      <c r="G12" s="48"/>
      <c r="H12" s="48"/>
      <c r="I12" s="50">
        <f t="shared" ref="I12:I21" si="0">G12*H12</f>
        <v>0</v>
      </c>
      <c r="J12" s="48"/>
      <c r="K12" s="48"/>
      <c r="L12" s="48"/>
      <c r="M12" s="82"/>
    </row>
    <row r="13" spans="1:17">
      <c r="B13" s="48" t="s">
        <v>130</v>
      </c>
      <c r="C13" s="48"/>
      <c r="D13" s="48"/>
      <c r="E13" s="48"/>
      <c r="F13" s="48"/>
      <c r="G13" s="48"/>
      <c r="H13" s="48"/>
      <c r="I13" s="50">
        <f t="shared" si="0"/>
        <v>0</v>
      </c>
      <c r="J13" s="48"/>
      <c r="K13" s="48"/>
      <c r="L13" s="48"/>
      <c r="M13" s="82"/>
    </row>
    <row r="14" spans="1:17">
      <c r="B14" s="48"/>
      <c r="C14" s="48"/>
      <c r="D14" s="48"/>
      <c r="E14" s="48"/>
      <c r="F14" s="48"/>
      <c r="G14" s="48"/>
      <c r="H14" s="48"/>
      <c r="I14" s="50">
        <f t="shared" si="0"/>
        <v>0</v>
      </c>
      <c r="J14" s="48"/>
      <c r="K14" s="48"/>
      <c r="L14" s="48"/>
      <c r="M14" s="82"/>
    </row>
    <row r="15" spans="1:17">
      <c r="B15" s="48"/>
      <c r="C15" s="48"/>
      <c r="D15" s="48"/>
      <c r="E15" s="48"/>
      <c r="F15" s="48"/>
      <c r="G15" s="48"/>
      <c r="H15" s="48"/>
      <c r="I15" s="50">
        <f t="shared" si="0"/>
        <v>0</v>
      </c>
      <c r="J15" s="48"/>
      <c r="K15" s="48"/>
      <c r="L15" s="48"/>
      <c r="M15" s="82"/>
    </row>
    <row r="16" spans="1:17">
      <c r="B16" s="48"/>
      <c r="C16" s="48"/>
      <c r="D16" s="48"/>
      <c r="E16" s="48"/>
      <c r="F16" s="48"/>
      <c r="G16" s="48"/>
      <c r="H16" s="48"/>
      <c r="I16" s="50">
        <f t="shared" si="0"/>
        <v>0</v>
      </c>
      <c r="J16" s="48"/>
      <c r="K16" s="48"/>
      <c r="L16" s="48"/>
      <c r="M16" s="82"/>
    </row>
    <row r="17" spans="2:14">
      <c r="B17" s="48"/>
      <c r="C17" s="48"/>
      <c r="D17" s="48"/>
      <c r="E17" s="48"/>
      <c r="F17" s="48"/>
      <c r="G17" s="48"/>
      <c r="H17" s="48"/>
      <c r="I17" s="50">
        <f t="shared" si="0"/>
        <v>0</v>
      </c>
      <c r="J17" s="48"/>
      <c r="K17" s="48"/>
      <c r="L17" s="48"/>
      <c r="M17" s="82"/>
    </row>
    <row r="18" spans="2:14">
      <c r="B18" s="48"/>
      <c r="C18" s="48"/>
      <c r="D18" s="48"/>
      <c r="E18" s="48"/>
      <c r="F18" s="48"/>
      <c r="G18" s="48"/>
      <c r="H18" s="48"/>
      <c r="I18" s="50">
        <f t="shared" si="0"/>
        <v>0</v>
      </c>
      <c r="J18" s="48"/>
      <c r="K18" s="48"/>
      <c r="L18" s="48"/>
      <c r="M18" s="82"/>
    </row>
    <row r="19" spans="2:14">
      <c r="B19" s="48"/>
      <c r="C19" s="48"/>
      <c r="D19" s="48"/>
      <c r="E19" s="48"/>
      <c r="F19" s="48"/>
      <c r="G19" s="48"/>
      <c r="H19" s="48"/>
      <c r="I19" s="50">
        <f t="shared" si="0"/>
        <v>0</v>
      </c>
      <c r="J19" s="48"/>
      <c r="K19" s="48"/>
      <c r="L19" s="48"/>
      <c r="M19" s="82"/>
    </row>
    <row r="20" spans="2:14">
      <c r="B20" s="48"/>
      <c r="C20" s="48"/>
      <c r="D20" s="48"/>
      <c r="E20" s="48"/>
      <c r="F20" s="48"/>
      <c r="G20" s="48"/>
      <c r="H20" s="48"/>
      <c r="I20" s="50">
        <f t="shared" si="0"/>
        <v>0</v>
      </c>
      <c r="J20" s="48"/>
      <c r="K20" s="48"/>
      <c r="L20" s="48"/>
      <c r="M20" s="82"/>
    </row>
    <row r="21" spans="2:14">
      <c r="B21" s="48"/>
      <c r="C21" s="48"/>
      <c r="D21" s="48"/>
      <c r="E21" s="48"/>
      <c r="F21" s="48"/>
      <c r="G21" s="48"/>
      <c r="H21" s="48"/>
      <c r="I21" s="50">
        <f t="shared" si="0"/>
        <v>0</v>
      </c>
      <c r="J21" s="48"/>
      <c r="K21" s="48"/>
      <c r="L21" s="48"/>
      <c r="M21" s="82"/>
    </row>
    <row r="22" spans="2:14">
      <c r="B22" s="83" t="s">
        <v>196</v>
      </c>
      <c r="C22" s="83"/>
      <c r="D22" s="83"/>
      <c r="E22" s="83"/>
      <c r="F22" s="83"/>
      <c r="G22" s="83"/>
      <c r="H22" s="83"/>
      <c r="I22" s="84">
        <f>SUM(I11:I21)</f>
        <v>0</v>
      </c>
      <c r="J22" s="83"/>
      <c r="K22" s="83"/>
      <c r="L22" s="83"/>
      <c r="M22" s="82"/>
    </row>
    <row r="26" spans="2:14">
      <c r="B26" s="270" t="s">
        <v>211</v>
      </c>
      <c r="C26" s="270" t="s">
        <v>315</v>
      </c>
      <c r="D26" s="270" t="s">
        <v>163</v>
      </c>
      <c r="E26" s="146" t="s">
        <v>0</v>
      </c>
      <c r="F26" s="147" t="s">
        <v>1</v>
      </c>
      <c r="G26" s="148" t="s">
        <v>2</v>
      </c>
      <c r="H26" s="149" t="s">
        <v>3</v>
      </c>
      <c r="I26" s="150" t="s">
        <v>4</v>
      </c>
      <c r="J26" s="273" t="s">
        <v>314</v>
      </c>
      <c r="K26" s="275" t="s">
        <v>311</v>
      </c>
      <c r="L26" s="268" t="s">
        <v>316</v>
      </c>
      <c r="M26" s="270" t="s">
        <v>312</v>
      </c>
      <c r="N26" s="271" t="s">
        <v>313</v>
      </c>
    </row>
    <row r="27" spans="2:14" ht="36.950000000000003" customHeight="1">
      <c r="B27" s="269"/>
      <c r="C27" s="269"/>
      <c r="D27" s="269"/>
      <c r="E27" s="151" t="s">
        <v>216</v>
      </c>
      <c r="F27" s="151" t="s">
        <v>216</v>
      </c>
      <c r="G27" s="151" t="s">
        <v>216</v>
      </c>
      <c r="H27" s="151" t="s">
        <v>216</v>
      </c>
      <c r="I27" s="151" t="s">
        <v>216</v>
      </c>
      <c r="J27" s="274"/>
      <c r="K27" s="275"/>
      <c r="L27" s="269"/>
      <c r="M27" s="269"/>
      <c r="N27" s="272"/>
    </row>
    <row r="28" spans="2:14" ht="45">
      <c r="B28" s="145">
        <v>1</v>
      </c>
      <c r="C28" s="142" t="s">
        <v>217</v>
      </c>
      <c r="D28" s="152" t="s">
        <v>317</v>
      </c>
      <c r="E28" s="141"/>
      <c r="F28" s="141"/>
      <c r="G28" s="141"/>
      <c r="H28" s="141"/>
      <c r="I28" s="141"/>
      <c r="J28" s="141">
        <f>SUM(E28:I28)</f>
        <v>0</v>
      </c>
      <c r="K28" s="141"/>
      <c r="L28" s="141"/>
      <c r="M28" s="141">
        <f t="shared" ref="M28" si="1">J28*L28</f>
        <v>0</v>
      </c>
      <c r="N28" s="141">
        <f>J28+M28</f>
        <v>0</v>
      </c>
    </row>
    <row r="29" spans="2:14" ht="75">
      <c r="B29" s="145">
        <v>2</v>
      </c>
      <c r="C29" s="142" t="s">
        <v>218</v>
      </c>
      <c r="D29" s="141">
        <v>0</v>
      </c>
      <c r="E29" s="152"/>
      <c r="F29" s="152"/>
      <c r="G29" s="152"/>
      <c r="H29" s="152"/>
      <c r="I29" s="152"/>
      <c r="J29" s="141">
        <f>D29</f>
        <v>0</v>
      </c>
      <c r="K29" s="141"/>
      <c r="L29" s="141"/>
      <c r="M29" s="141">
        <v>0</v>
      </c>
      <c r="N29" s="141">
        <f>J29+M29</f>
        <v>0</v>
      </c>
    </row>
    <row r="30" spans="2:14" ht="60">
      <c r="B30" s="145">
        <v>3</v>
      </c>
      <c r="C30" s="142" t="s">
        <v>219</v>
      </c>
      <c r="D30" s="152"/>
      <c r="E30" s="141"/>
      <c r="F30" s="141"/>
      <c r="G30" s="141"/>
      <c r="H30" s="141"/>
      <c r="I30" s="141"/>
      <c r="J30" s="141">
        <f>E30+F30+G30+H30+I30</f>
        <v>0</v>
      </c>
      <c r="K30" s="141"/>
      <c r="L30" s="141"/>
      <c r="M30" s="141">
        <f>J30*L30</f>
        <v>0</v>
      </c>
      <c r="N30" s="141">
        <f>J30+M30</f>
        <v>0</v>
      </c>
    </row>
    <row r="31" spans="2:14">
      <c r="B31" s="143"/>
      <c r="C31" s="144" t="s">
        <v>220</v>
      </c>
      <c r="D31" s="144">
        <f>SUM(D29)</f>
        <v>0</v>
      </c>
      <c r="E31" s="144">
        <f>E30+E28</f>
        <v>0</v>
      </c>
      <c r="F31" s="144">
        <f t="shared" ref="F31:I31" si="2">F30+F28</f>
        <v>0</v>
      </c>
      <c r="G31" s="144">
        <f t="shared" si="2"/>
        <v>0</v>
      </c>
      <c r="H31" s="144">
        <f t="shared" si="2"/>
        <v>0</v>
      </c>
      <c r="I31" s="144">
        <f t="shared" si="2"/>
        <v>0</v>
      </c>
      <c r="J31" s="144">
        <f>SUM(J28:J30)</f>
        <v>0</v>
      </c>
      <c r="K31" s="144"/>
      <c r="L31" s="144"/>
      <c r="M31" s="144">
        <f>SUM(M28:M30)</f>
        <v>0</v>
      </c>
      <c r="N31" s="144">
        <f>SUM(N28:N30)</f>
        <v>0</v>
      </c>
    </row>
    <row r="33" spans="2:8" ht="15.75" thickBot="1"/>
    <row r="34" spans="2:8" ht="26.25">
      <c r="B34" s="99" t="s">
        <v>210</v>
      </c>
      <c r="C34" s="100"/>
      <c r="D34" s="100"/>
      <c r="E34" s="92"/>
      <c r="F34" s="92"/>
      <c r="G34" s="92"/>
      <c r="H34" s="93"/>
    </row>
    <row r="35" spans="2:8">
      <c r="B35" s="94"/>
      <c r="C35" s="82"/>
      <c r="D35" s="82"/>
      <c r="E35" s="82"/>
      <c r="F35" s="82"/>
      <c r="G35" s="82"/>
      <c r="H35" s="95"/>
    </row>
    <row r="36" spans="2:8">
      <c r="B36" s="94"/>
      <c r="C36" s="82"/>
      <c r="D36" s="82"/>
      <c r="E36" s="82"/>
      <c r="F36" s="82"/>
      <c r="G36" s="82"/>
      <c r="H36" s="95"/>
    </row>
    <row r="37" spans="2:8">
      <c r="B37" s="94"/>
      <c r="C37" s="82"/>
      <c r="D37" s="82"/>
      <c r="E37" s="82"/>
      <c r="F37" s="82"/>
      <c r="G37" s="82"/>
      <c r="H37" s="95"/>
    </row>
    <row r="38" spans="2:8">
      <c r="B38" s="94"/>
      <c r="C38" s="82"/>
      <c r="D38" s="82"/>
      <c r="E38" s="82"/>
      <c r="F38" s="82"/>
      <c r="G38" s="82"/>
      <c r="H38" s="95"/>
    </row>
    <row r="39" spans="2:8">
      <c r="B39" s="94"/>
      <c r="C39" s="82"/>
      <c r="D39" s="82"/>
      <c r="E39" s="82"/>
      <c r="F39" s="82"/>
      <c r="G39" s="82"/>
      <c r="H39" s="95"/>
    </row>
    <row r="40" spans="2:8">
      <c r="B40" s="94"/>
      <c r="C40" s="82"/>
      <c r="D40" s="82"/>
      <c r="E40" s="82"/>
      <c r="F40" s="82"/>
      <c r="G40" s="82"/>
      <c r="H40" s="95"/>
    </row>
    <row r="41" spans="2:8">
      <c r="B41" s="94"/>
      <c r="C41" s="82"/>
      <c r="D41" s="82"/>
      <c r="E41" s="82"/>
      <c r="F41" s="82"/>
      <c r="G41" s="82"/>
      <c r="H41" s="95"/>
    </row>
    <row r="42" spans="2:8">
      <c r="B42" s="94"/>
      <c r="C42" s="82"/>
      <c r="D42" s="82"/>
      <c r="E42" s="82"/>
      <c r="F42" s="82"/>
      <c r="G42" s="82"/>
      <c r="H42" s="95"/>
    </row>
    <row r="43" spans="2:8">
      <c r="B43" s="94"/>
      <c r="C43" s="82"/>
      <c r="D43" s="82"/>
      <c r="E43" s="82"/>
      <c r="F43" s="82"/>
      <c r="G43" s="82"/>
      <c r="H43" s="95"/>
    </row>
    <row r="44" spans="2:8">
      <c r="B44" s="94"/>
      <c r="C44" s="82"/>
      <c r="D44" s="82"/>
      <c r="E44" s="82"/>
      <c r="F44" s="82"/>
      <c r="G44" s="82"/>
      <c r="H44" s="95"/>
    </row>
    <row r="45" spans="2:8">
      <c r="B45" s="94"/>
      <c r="C45" s="82"/>
      <c r="D45" s="82"/>
      <c r="E45" s="82"/>
      <c r="F45" s="82"/>
      <c r="G45" s="82"/>
      <c r="H45" s="95"/>
    </row>
    <row r="46" spans="2:8">
      <c r="B46" s="94"/>
      <c r="C46" s="82"/>
      <c r="D46" s="82"/>
      <c r="E46" s="82"/>
      <c r="F46" s="82"/>
      <c r="G46" s="82"/>
      <c r="H46" s="95"/>
    </row>
    <row r="47" spans="2:8">
      <c r="B47" s="94"/>
      <c r="C47" s="82"/>
      <c r="D47" s="82"/>
      <c r="E47" s="82"/>
      <c r="F47" s="82"/>
      <c r="G47" s="82"/>
      <c r="H47" s="95"/>
    </row>
    <row r="48" spans="2:8">
      <c r="B48" s="94"/>
      <c r="C48" s="82"/>
      <c r="D48" s="82"/>
      <c r="E48" s="82"/>
      <c r="F48" s="82"/>
      <c r="G48" s="82"/>
      <c r="H48" s="95"/>
    </row>
    <row r="49" spans="2:8">
      <c r="B49" s="94"/>
      <c r="C49" s="82"/>
      <c r="D49" s="82"/>
      <c r="E49" s="82"/>
      <c r="F49" s="82"/>
      <c r="G49" s="82"/>
      <c r="H49" s="95"/>
    </row>
    <row r="50" spans="2:8">
      <c r="B50" s="94"/>
      <c r="C50" s="82"/>
      <c r="D50" s="82"/>
      <c r="E50" s="82"/>
      <c r="F50" s="82"/>
      <c r="G50" s="82"/>
      <c r="H50" s="95"/>
    </row>
    <row r="51" spans="2:8">
      <c r="B51" s="94"/>
      <c r="C51" s="82"/>
      <c r="D51" s="82"/>
      <c r="E51" s="82"/>
      <c r="F51" s="82"/>
      <c r="G51" s="82"/>
      <c r="H51" s="95"/>
    </row>
    <row r="52" spans="2:8">
      <c r="B52" s="94"/>
      <c r="C52" s="82"/>
      <c r="D52" s="82"/>
      <c r="E52" s="82"/>
      <c r="F52" s="82"/>
      <c r="G52" s="82"/>
      <c r="H52" s="95"/>
    </row>
    <row r="53" spans="2:8">
      <c r="B53" s="94"/>
      <c r="C53" s="82"/>
      <c r="D53" s="82"/>
      <c r="E53" s="82"/>
      <c r="F53" s="82"/>
      <c r="G53" s="82"/>
      <c r="H53" s="95"/>
    </row>
    <row r="54" spans="2:8">
      <c r="B54" s="94"/>
      <c r="C54" s="82"/>
      <c r="D54" s="82"/>
      <c r="E54" s="82"/>
      <c r="F54" s="82"/>
      <c r="G54" s="82"/>
      <c r="H54" s="95"/>
    </row>
    <row r="55" spans="2:8">
      <c r="B55" s="94"/>
      <c r="C55" s="82"/>
      <c r="D55" s="82"/>
      <c r="E55" s="82"/>
      <c r="F55" s="82"/>
      <c r="G55" s="82"/>
      <c r="H55" s="95"/>
    </row>
    <row r="56" spans="2:8">
      <c r="B56" s="94"/>
      <c r="C56" s="82"/>
      <c r="D56" s="82"/>
      <c r="E56" s="82"/>
      <c r="F56" s="82"/>
      <c r="G56" s="82"/>
      <c r="H56" s="95"/>
    </row>
    <row r="57" spans="2:8">
      <c r="B57" s="94"/>
      <c r="C57" s="82"/>
      <c r="D57" s="82"/>
      <c r="E57" s="82"/>
      <c r="F57" s="82"/>
      <c r="G57" s="82"/>
      <c r="H57" s="95"/>
    </row>
    <row r="58" spans="2:8">
      <c r="B58" s="94"/>
      <c r="C58" s="82"/>
      <c r="D58" s="82"/>
      <c r="E58" s="82"/>
      <c r="F58" s="82"/>
      <c r="G58" s="82"/>
      <c r="H58" s="95"/>
    </row>
    <row r="59" spans="2:8">
      <c r="B59" s="94"/>
      <c r="C59" s="82"/>
      <c r="D59" s="82"/>
      <c r="E59" s="82"/>
      <c r="F59" s="82"/>
      <c r="G59" s="82"/>
      <c r="H59" s="95"/>
    </row>
    <row r="60" spans="2:8">
      <c r="B60" s="94"/>
      <c r="C60" s="82"/>
      <c r="D60" s="82"/>
      <c r="E60" s="82"/>
      <c r="F60" s="82"/>
      <c r="G60" s="82"/>
      <c r="H60" s="95"/>
    </row>
    <row r="61" spans="2:8">
      <c r="B61" s="94"/>
      <c r="C61" s="82"/>
      <c r="D61" s="82"/>
      <c r="E61" s="82"/>
      <c r="F61" s="82"/>
      <c r="G61" s="82"/>
      <c r="H61" s="95"/>
    </row>
    <row r="62" spans="2:8">
      <c r="B62" s="94"/>
      <c r="C62" s="82"/>
      <c r="D62" s="82"/>
      <c r="E62" s="82"/>
      <c r="F62" s="82"/>
      <c r="G62" s="82"/>
      <c r="H62" s="95"/>
    </row>
    <row r="63" spans="2:8">
      <c r="B63" s="94"/>
      <c r="C63" s="82"/>
      <c r="D63" s="82"/>
      <c r="E63" s="82"/>
      <c r="F63" s="82"/>
      <c r="G63" s="82"/>
      <c r="H63" s="95"/>
    </row>
    <row r="64" spans="2:8">
      <c r="B64" s="94"/>
      <c r="C64" s="82"/>
      <c r="D64" s="82"/>
      <c r="E64" s="82"/>
      <c r="F64" s="82"/>
      <c r="G64" s="82"/>
      <c r="H64" s="95"/>
    </row>
    <row r="65" spans="2:8">
      <c r="B65" s="94"/>
      <c r="C65" s="82"/>
      <c r="D65" s="82"/>
      <c r="E65" s="82"/>
      <c r="F65" s="82"/>
      <c r="G65" s="82"/>
      <c r="H65" s="95"/>
    </row>
    <row r="66" spans="2:8">
      <c r="B66" s="94"/>
      <c r="C66" s="82"/>
      <c r="D66" s="82"/>
      <c r="E66" s="82"/>
      <c r="F66" s="82"/>
      <c r="G66" s="82"/>
      <c r="H66" s="95"/>
    </row>
    <row r="67" spans="2:8">
      <c r="B67" s="94"/>
      <c r="C67" s="82"/>
      <c r="D67" s="82"/>
      <c r="E67" s="82"/>
      <c r="F67" s="82"/>
      <c r="G67" s="82"/>
      <c r="H67" s="95"/>
    </row>
    <row r="68" spans="2:8">
      <c r="B68" s="94"/>
      <c r="C68" s="82"/>
      <c r="D68" s="82"/>
      <c r="E68" s="82"/>
      <c r="F68" s="82"/>
      <c r="G68" s="82"/>
      <c r="H68" s="95"/>
    </row>
    <row r="69" spans="2:8">
      <c r="B69" s="94"/>
      <c r="C69" s="82"/>
      <c r="D69" s="82"/>
      <c r="E69" s="82"/>
      <c r="F69" s="82"/>
      <c r="G69" s="82"/>
      <c r="H69" s="95"/>
    </row>
    <row r="70" spans="2:8" ht="15.75" thickBot="1">
      <c r="B70" s="96"/>
      <c r="C70" s="97"/>
      <c r="D70" s="97"/>
      <c r="E70" s="97"/>
      <c r="F70" s="97"/>
      <c r="G70" s="97"/>
      <c r="H70" s="98"/>
    </row>
  </sheetData>
  <mergeCells count="11">
    <mergeCell ref="D3:N3"/>
    <mergeCell ref="D1:E1"/>
    <mergeCell ref="B1:C1"/>
    <mergeCell ref="L26:L27"/>
    <mergeCell ref="M26:M27"/>
    <mergeCell ref="N26:N27"/>
    <mergeCell ref="B26:B27"/>
    <mergeCell ref="C26:C27"/>
    <mergeCell ref="D26:D27"/>
    <mergeCell ref="J26:J27"/>
    <mergeCell ref="K26:K27"/>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xr:uid="{8A0E3F94-B94F-014E-BE0F-01BD4FF7A2C2}">
          <x14:formula1>
            <xm:f>DropDownLists!$ZZ$8:$ZZ$9</xm:f>
          </x14:formula1>
          <xm:sqref>C5:C6</xm:sqref>
        </x14:dataValidation>
        <x14:dataValidation type="list" allowBlank="1" showInputMessage="1" showErrorMessage="1" xr:uid="{077FF9BE-3C3A-CB4E-B34D-00077103B0A3}">
          <x14:formula1>
            <xm:f>DropDownLists!$ZZ$12:$ZZ$15</xm:f>
          </x14:formula1>
          <xm:sqref>C11:C22</xm:sqref>
        </x14:dataValidation>
      </x14:dataValidations>
    </ext>
  </extLst>
</worksheet>
</file>

<file path=xl/worksheets/sheet12.xml><?xml version="1.0" encoding="utf-8"?>
<worksheet xmlns="http://schemas.openxmlformats.org/spreadsheetml/2006/main" xmlns:r="http://schemas.openxmlformats.org/officeDocument/2006/relationships">
  <dimension ref="A1:T88"/>
  <sheetViews>
    <sheetView topLeftCell="C62" workbookViewId="0">
      <selection activeCell="J80" sqref="J80"/>
    </sheetView>
  </sheetViews>
  <sheetFormatPr defaultColWidth="10.85546875" defaultRowHeight="15"/>
  <cols>
    <col min="1" max="1" width="10.85546875" style="37"/>
    <col min="2" max="2" width="29.85546875" style="37" bestFit="1" customWidth="1"/>
    <col min="3" max="3" width="29.85546875" style="37" customWidth="1"/>
    <col min="4" max="4" width="23.85546875" style="37" customWidth="1"/>
    <col min="5" max="5" width="19.7109375" style="37" customWidth="1"/>
    <col min="6" max="6" width="32.140625" style="37" customWidth="1"/>
    <col min="7" max="7" width="18.42578125" style="37" customWidth="1"/>
    <col min="8" max="8" width="15" style="37" customWidth="1"/>
    <col min="9" max="9" width="15.85546875" style="37" customWidth="1"/>
    <col min="10" max="10" width="15" style="37" customWidth="1"/>
    <col min="11" max="11" width="15.28515625" style="37" customWidth="1"/>
    <col min="12" max="12" width="15.42578125" style="37" customWidth="1"/>
    <col min="13" max="13" width="21.28515625" style="37" customWidth="1"/>
    <col min="14" max="14" width="18.140625" style="37" customWidth="1"/>
    <col min="15" max="15" width="14.140625" style="37" customWidth="1"/>
    <col min="16" max="16" width="16" style="37" customWidth="1"/>
    <col min="17" max="17" width="18" style="37" customWidth="1"/>
    <col min="18" max="18" width="21.7109375" style="37" customWidth="1"/>
    <col min="19" max="19" width="16.140625" style="37" customWidth="1"/>
    <col min="20" max="20" width="17.7109375" style="37" customWidth="1"/>
    <col min="21" max="16384" width="10.85546875" style="37"/>
  </cols>
  <sheetData>
    <row r="1" spans="1:20">
      <c r="A1" s="37" t="s">
        <v>113</v>
      </c>
    </row>
    <row r="2" spans="1:20">
      <c r="B2" s="40"/>
      <c r="C2" s="40"/>
      <c r="D2" s="40"/>
      <c r="E2" s="276" t="s">
        <v>83</v>
      </c>
      <c r="F2" s="276"/>
      <c r="G2" s="276"/>
      <c r="H2" s="276"/>
      <c r="I2" s="276"/>
      <c r="J2" s="276"/>
      <c r="K2" s="276"/>
      <c r="L2" s="40"/>
      <c r="M2" s="40"/>
    </row>
    <row r="3" spans="1:20" ht="105">
      <c r="B3" s="55"/>
      <c r="C3" s="55" t="s">
        <v>200</v>
      </c>
      <c r="D3" s="55" t="s">
        <v>100</v>
      </c>
      <c r="E3" s="55" t="s">
        <v>101</v>
      </c>
      <c r="F3" s="55" t="s">
        <v>117</v>
      </c>
      <c r="G3" s="55" t="s">
        <v>102</v>
      </c>
      <c r="H3" s="55" t="s">
        <v>103</v>
      </c>
      <c r="I3" s="55" t="s">
        <v>104</v>
      </c>
      <c r="J3" s="55" t="s">
        <v>105</v>
      </c>
      <c r="K3" s="55" t="s">
        <v>106</v>
      </c>
      <c r="L3" s="55" t="s">
        <v>107</v>
      </c>
      <c r="M3" s="55" t="s">
        <v>108</v>
      </c>
      <c r="N3" s="55" t="s">
        <v>106</v>
      </c>
      <c r="O3" s="52" t="s">
        <v>107</v>
      </c>
      <c r="P3" s="55" t="s">
        <v>108</v>
      </c>
      <c r="Q3" s="55" t="s">
        <v>197</v>
      </c>
      <c r="R3" s="55" t="s">
        <v>198</v>
      </c>
      <c r="S3" s="55" t="s">
        <v>193</v>
      </c>
      <c r="T3" s="55" t="s">
        <v>194</v>
      </c>
    </row>
    <row r="4" spans="1:20" ht="45">
      <c r="B4" s="39" t="s">
        <v>109</v>
      </c>
      <c r="C4" s="40" t="s">
        <v>99</v>
      </c>
      <c r="D4" s="40"/>
      <c r="E4" s="40"/>
      <c r="F4" s="40"/>
      <c r="G4" s="40"/>
      <c r="H4" s="40"/>
      <c r="I4" s="40"/>
      <c r="J4" s="40"/>
      <c r="K4" s="40"/>
      <c r="L4" s="40"/>
      <c r="M4" s="40"/>
      <c r="N4" s="40"/>
      <c r="O4" s="40"/>
      <c r="P4" s="40"/>
      <c r="Q4" s="40"/>
      <c r="R4" s="79" t="s">
        <v>191</v>
      </c>
      <c r="S4" s="40"/>
      <c r="T4" s="53" t="s">
        <v>195</v>
      </c>
    </row>
    <row r="5" spans="1:20" ht="45">
      <c r="B5" s="56" t="s">
        <v>199</v>
      </c>
      <c r="C5" s="40" t="s">
        <v>99</v>
      </c>
      <c r="D5" s="40"/>
      <c r="E5" s="40"/>
      <c r="F5" s="40"/>
      <c r="G5" s="40"/>
      <c r="H5" s="40"/>
      <c r="I5" s="40"/>
      <c r="J5" s="40"/>
      <c r="K5" s="40"/>
      <c r="L5" s="40"/>
      <c r="M5" s="40"/>
      <c r="N5" s="40"/>
      <c r="O5" s="40"/>
      <c r="P5" s="40"/>
      <c r="Q5" s="40"/>
      <c r="R5" s="79" t="s">
        <v>191</v>
      </c>
      <c r="S5" s="40"/>
      <c r="T5" s="53" t="s">
        <v>195</v>
      </c>
    </row>
    <row r="6" spans="1:20">
      <c r="B6" s="40"/>
      <c r="C6" s="40"/>
      <c r="D6" s="40"/>
      <c r="E6" s="40"/>
      <c r="F6" s="40"/>
      <c r="G6" s="40"/>
      <c r="H6" s="40"/>
      <c r="I6" s="40"/>
      <c r="J6" s="40"/>
      <c r="K6" s="40"/>
      <c r="L6" s="40"/>
      <c r="M6" s="40"/>
      <c r="N6" s="40"/>
      <c r="O6" s="40"/>
      <c r="P6" s="40"/>
      <c r="Q6" s="40"/>
      <c r="R6" s="40"/>
      <c r="S6" s="40"/>
      <c r="T6" s="48"/>
    </row>
    <row r="8" spans="1:20">
      <c r="B8" s="37" t="s">
        <v>84</v>
      </c>
    </row>
    <row r="10" spans="1:20" ht="57" customHeight="1">
      <c r="B10" s="46" t="s">
        <v>110</v>
      </c>
      <c r="C10" s="277" t="s">
        <v>98</v>
      </c>
      <c r="D10" s="278"/>
      <c r="E10" s="278"/>
      <c r="F10" s="278"/>
      <c r="G10" s="278"/>
      <c r="H10" s="278"/>
      <c r="I10" s="278"/>
      <c r="J10" s="278"/>
      <c r="K10" s="278"/>
      <c r="L10" s="279"/>
      <c r="M10" s="40" t="s">
        <v>91</v>
      </c>
    </row>
    <row r="11" spans="1:20">
      <c r="B11" s="40"/>
      <c r="C11" s="47"/>
      <c r="D11" s="280" t="s">
        <v>90</v>
      </c>
      <c r="E11" s="281"/>
      <c r="F11" s="281"/>
      <c r="G11" s="282" t="s">
        <v>94</v>
      </c>
      <c r="H11" s="282"/>
      <c r="I11" s="282"/>
      <c r="J11" s="281" t="s">
        <v>85</v>
      </c>
      <c r="K11" s="281"/>
      <c r="L11" s="281"/>
      <c r="M11" s="40"/>
    </row>
    <row r="12" spans="1:20" s="38" customFormat="1" ht="135">
      <c r="B12" s="39"/>
      <c r="C12" s="41" t="s">
        <v>111</v>
      </c>
      <c r="D12" s="42" t="s">
        <v>96</v>
      </c>
      <c r="E12" s="43" t="s">
        <v>92</v>
      </c>
      <c r="F12" s="43" t="s">
        <v>93</v>
      </c>
      <c r="G12" s="45" t="s">
        <v>96</v>
      </c>
      <c r="H12" s="45" t="s">
        <v>92</v>
      </c>
      <c r="I12" s="45" t="s">
        <v>93</v>
      </c>
      <c r="J12" s="44" t="s">
        <v>96</v>
      </c>
      <c r="K12" s="44" t="s">
        <v>92</v>
      </c>
      <c r="L12" s="44" t="s">
        <v>93</v>
      </c>
      <c r="M12" s="39" t="s">
        <v>97</v>
      </c>
    </row>
    <row r="13" spans="1:20">
      <c r="B13" s="40" t="s">
        <v>86</v>
      </c>
      <c r="C13" s="40"/>
      <c r="D13" s="40"/>
      <c r="E13" s="40"/>
      <c r="F13" s="40"/>
      <c r="G13" s="40"/>
      <c r="H13" s="40"/>
      <c r="I13" s="40"/>
      <c r="J13" s="40"/>
      <c r="K13" s="40"/>
      <c r="L13" s="40"/>
      <c r="M13" s="40"/>
    </row>
    <row r="14" spans="1:20">
      <c r="B14" s="40"/>
      <c r="C14" s="40"/>
      <c r="D14" s="40"/>
      <c r="E14" s="40"/>
      <c r="F14" s="40"/>
      <c r="G14" s="40"/>
      <c r="H14" s="40"/>
      <c r="I14" s="40"/>
      <c r="J14" s="40"/>
      <c r="K14" s="40"/>
      <c r="L14" s="40"/>
      <c r="M14" s="40"/>
    </row>
    <row r="15" spans="1:20">
      <c r="B15" s="40" t="s">
        <v>87</v>
      </c>
      <c r="C15" s="40"/>
      <c r="D15" s="40"/>
      <c r="E15" s="40"/>
      <c r="F15" s="40"/>
      <c r="G15" s="40"/>
      <c r="H15" s="40"/>
      <c r="I15" s="40"/>
      <c r="J15" s="40"/>
      <c r="K15" s="40"/>
      <c r="L15" s="40"/>
      <c r="M15" s="40"/>
    </row>
    <row r="16" spans="1:20">
      <c r="B16" s="40"/>
      <c r="C16" s="40"/>
      <c r="D16" s="40"/>
      <c r="E16" s="40"/>
      <c r="F16" s="40"/>
      <c r="G16" s="40"/>
      <c r="H16" s="40"/>
      <c r="I16" s="40"/>
      <c r="J16" s="40"/>
      <c r="K16" s="40"/>
      <c r="L16" s="40"/>
      <c r="M16" s="40"/>
    </row>
    <row r="17" spans="2:13">
      <c r="B17" s="40" t="s">
        <v>88</v>
      </c>
      <c r="C17" s="40"/>
      <c r="D17" s="40"/>
      <c r="E17" s="40"/>
      <c r="F17" s="40"/>
      <c r="G17" s="40"/>
      <c r="H17" s="40"/>
      <c r="I17" s="40"/>
      <c r="J17" s="40"/>
      <c r="K17" s="40"/>
      <c r="L17" s="40"/>
      <c r="M17" s="40"/>
    </row>
    <row r="18" spans="2:13">
      <c r="B18" s="40"/>
      <c r="C18" s="40"/>
      <c r="D18" s="40"/>
      <c r="E18" s="40"/>
      <c r="F18" s="40"/>
      <c r="G18" s="40"/>
      <c r="H18" s="40"/>
      <c r="I18" s="40"/>
      <c r="J18" s="40"/>
      <c r="K18" s="40"/>
      <c r="L18" s="40"/>
      <c r="M18" s="40"/>
    </row>
    <row r="19" spans="2:13">
      <c r="B19" s="40" t="s">
        <v>89</v>
      </c>
      <c r="C19" s="40"/>
      <c r="D19" s="40"/>
      <c r="E19" s="40"/>
      <c r="F19" s="40"/>
      <c r="G19" s="40"/>
      <c r="H19" s="40"/>
      <c r="I19" s="40"/>
      <c r="J19" s="40"/>
      <c r="K19" s="40"/>
      <c r="L19" s="40"/>
      <c r="M19" s="40"/>
    </row>
    <row r="20" spans="2:13">
      <c r="B20" s="40"/>
      <c r="C20" s="40"/>
      <c r="D20" s="40"/>
      <c r="E20" s="40"/>
      <c r="F20" s="40"/>
      <c r="G20" s="40"/>
      <c r="H20" s="40"/>
      <c r="I20" s="40"/>
      <c r="J20" s="40"/>
      <c r="K20" s="40"/>
      <c r="L20" s="40"/>
      <c r="M20" s="40"/>
    </row>
    <row r="21" spans="2:13">
      <c r="B21" s="40"/>
      <c r="C21" s="40"/>
      <c r="D21" s="40"/>
      <c r="E21" s="40"/>
      <c r="F21" s="40"/>
      <c r="G21" s="40"/>
      <c r="H21" s="40"/>
      <c r="I21" s="40"/>
      <c r="J21" s="40"/>
      <c r="K21" s="40"/>
      <c r="L21" s="40"/>
      <c r="M21" s="40"/>
    </row>
    <row r="26" spans="2:13" ht="56.25">
      <c r="B26" s="46" t="s">
        <v>112</v>
      </c>
      <c r="C26" s="277" t="s">
        <v>98</v>
      </c>
      <c r="D26" s="278"/>
      <c r="E26" s="278"/>
      <c r="F26" s="278"/>
      <c r="G26" s="278"/>
      <c r="H26" s="278"/>
      <c r="I26" s="278"/>
      <c r="J26" s="278"/>
      <c r="K26" s="278"/>
      <c r="L26" s="279"/>
      <c r="M26" s="40" t="s">
        <v>91</v>
      </c>
    </row>
    <row r="27" spans="2:13">
      <c r="B27" s="40"/>
      <c r="C27" s="47"/>
      <c r="D27" s="280" t="s">
        <v>90</v>
      </c>
      <c r="E27" s="281"/>
      <c r="F27" s="281"/>
      <c r="G27" s="282" t="s">
        <v>94</v>
      </c>
      <c r="H27" s="282"/>
      <c r="I27" s="282"/>
      <c r="J27" s="281" t="s">
        <v>85</v>
      </c>
      <c r="K27" s="281"/>
      <c r="L27" s="281"/>
      <c r="M27" s="40"/>
    </row>
    <row r="28" spans="2:13" ht="135">
      <c r="B28" s="39"/>
      <c r="C28" s="41" t="s">
        <v>111</v>
      </c>
      <c r="D28" s="42" t="s">
        <v>96</v>
      </c>
      <c r="E28" s="43" t="s">
        <v>92</v>
      </c>
      <c r="F28" s="43" t="s">
        <v>93</v>
      </c>
      <c r="G28" s="45" t="s">
        <v>96</v>
      </c>
      <c r="H28" s="45" t="s">
        <v>92</v>
      </c>
      <c r="I28" s="45" t="s">
        <v>93</v>
      </c>
      <c r="J28" s="44" t="s">
        <v>96</v>
      </c>
      <c r="K28" s="44" t="s">
        <v>92</v>
      </c>
      <c r="L28" s="44" t="s">
        <v>93</v>
      </c>
      <c r="M28" s="39" t="s">
        <v>97</v>
      </c>
    </row>
    <row r="29" spans="2:13">
      <c r="B29" s="40" t="s">
        <v>86</v>
      </c>
      <c r="C29" s="40"/>
      <c r="D29" s="40"/>
      <c r="E29" s="40"/>
      <c r="F29" s="40"/>
      <c r="G29" s="40"/>
      <c r="H29" s="40"/>
      <c r="I29" s="40"/>
      <c r="J29" s="40"/>
      <c r="K29" s="40"/>
      <c r="L29" s="40"/>
      <c r="M29" s="40"/>
    </row>
    <row r="30" spans="2:13">
      <c r="B30" s="40"/>
      <c r="C30" s="40"/>
      <c r="D30" s="40"/>
      <c r="E30" s="40"/>
      <c r="F30" s="40"/>
      <c r="G30" s="40"/>
      <c r="H30" s="40"/>
      <c r="I30" s="40"/>
      <c r="J30" s="40"/>
      <c r="K30" s="40"/>
      <c r="L30" s="40"/>
      <c r="M30" s="40"/>
    </row>
    <row r="31" spans="2:13">
      <c r="B31" s="40" t="s">
        <v>87</v>
      </c>
      <c r="C31" s="40"/>
      <c r="D31" s="40"/>
      <c r="E31" s="40"/>
      <c r="F31" s="40"/>
      <c r="G31" s="40"/>
      <c r="H31" s="40"/>
      <c r="I31" s="40"/>
      <c r="J31" s="40"/>
      <c r="K31" s="40"/>
      <c r="L31" s="40"/>
      <c r="M31" s="40"/>
    </row>
    <row r="32" spans="2:13">
      <c r="B32" s="40"/>
      <c r="C32" s="40"/>
      <c r="D32" s="40"/>
      <c r="E32" s="40"/>
      <c r="F32" s="40"/>
      <c r="G32" s="40"/>
      <c r="H32" s="40"/>
      <c r="I32" s="40"/>
      <c r="J32" s="40"/>
      <c r="K32" s="40"/>
      <c r="L32" s="40"/>
      <c r="M32" s="40"/>
    </row>
    <row r="33" spans="2:13">
      <c r="B33" s="40" t="s">
        <v>88</v>
      </c>
      <c r="C33" s="40"/>
      <c r="D33" s="40"/>
      <c r="E33" s="40"/>
      <c r="F33" s="40"/>
      <c r="G33" s="40"/>
      <c r="H33" s="40"/>
      <c r="I33" s="40"/>
      <c r="J33" s="40"/>
      <c r="K33" s="40"/>
      <c r="L33" s="40"/>
      <c r="M33" s="40"/>
    </row>
    <row r="34" spans="2:13">
      <c r="B34" s="40"/>
      <c r="C34" s="40"/>
      <c r="D34" s="40"/>
      <c r="E34" s="40"/>
      <c r="F34" s="40"/>
      <c r="G34" s="40"/>
      <c r="H34" s="40"/>
      <c r="I34" s="40"/>
      <c r="J34" s="40"/>
      <c r="K34" s="40"/>
      <c r="L34" s="40"/>
      <c r="M34" s="40"/>
    </row>
    <row r="35" spans="2:13">
      <c r="B35" s="40" t="s">
        <v>89</v>
      </c>
      <c r="C35" s="40"/>
      <c r="D35" s="40"/>
      <c r="E35" s="40"/>
      <c r="F35" s="40"/>
      <c r="G35" s="40"/>
      <c r="H35" s="40"/>
      <c r="I35" s="40"/>
      <c r="J35" s="40"/>
      <c r="K35" s="40"/>
      <c r="L35" s="40"/>
      <c r="M35" s="40"/>
    </row>
    <row r="36" spans="2:13">
      <c r="B36" s="40"/>
      <c r="C36" s="40"/>
      <c r="D36" s="40"/>
      <c r="E36" s="40"/>
      <c r="F36" s="40"/>
      <c r="G36" s="40"/>
      <c r="H36" s="40"/>
      <c r="I36" s="40"/>
      <c r="J36" s="40"/>
      <c r="K36" s="40"/>
      <c r="L36" s="40"/>
      <c r="M36" s="40"/>
    </row>
    <row r="37" spans="2:13">
      <c r="B37" s="40"/>
      <c r="C37" s="40"/>
      <c r="D37" s="40"/>
      <c r="E37" s="40"/>
      <c r="F37" s="40"/>
      <c r="G37" s="40"/>
      <c r="H37" s="40"/>
      <c r="I37" s="40"/>
      <c r="J37" s="40"/>
      <c r="K37" s="40"/>
      <c r="L37" s="40"/>
      <c r="M37" s="40"/>
    </row>
    <row r="41" spans="2:13" ht="15.75" thickBot="1"/>
    <row r="42" spans="2:13" ht="23.25">
      <c r="B42" s="101" t="s">
        <v>221</v>
      </c>
      <c r="C42" s="102"/>
      <c r="D42" s="102"/>
      <c r="E42" s="102"/>
      <c r="F42" s="102"/>
      <c r="G42" s="102"/>
      <c r="H42" s="103"/>
    </row>
    <row r="43" spans="2:13">
      <c r="B43" s="104"/>
      <c r="C43" s="85"/>
      <c r="D43" s="85"/>
      <c r="E43" s="85"/>
      <c r="F43" s="85"/>
      <c r="G43" s="85"/>
      <c r="H43" s="105"/>
    </row>
    <row r="44" spans="2:13">
      <c r="B44" s="104"/>
      <c r="C44" s="85"/>
      <c r="D44" s="85"/>
      <c r="E44" s="85"/>
      <c r="F44" s="85"/>
      <c r="G44" s="85"/>
      <c r="H44" s="105"/>
    </row>
    <row r="45" spans="2:13">
      <c r="B45" s="104"/>
      <c r="C45" s="85"/>
      <c r="D45" s="85"/>
      <c r="E45" s="85"/>
      <c r="F45" s="85"/>
      <c r="G45" s="85"/>
      <c r="H45" s="105"/>
    </row>
    <row r="46" spans="2:13">
      <c r="B46" s="104"/>
      <c r="C46" s="85"/>
      <c r="D46" s="85"/>
      <c r="E46" s="85"/>
      <c r="F46" s="85"/>
      <c r="G46" s="85"/>
      <c r="H46" s="105"/>
    </row>
    <row r="47" spans="2:13">
      <c r="B47" s="104"/>
      <c r="C47" s="85"/>
      <c r="D47" s="85"/>
      <c r="E47" s="85"/>
      <c r="F47" s="85"/>
      <c r="G47" s="85"/>
      <c r="H47" s="105"/>
    </row>
    <row r="48" spans="2:13">
      <c r="B48" s="104"/>
      <c r="C48" s="85"/>
      <c r="D48" s="85"/>
      <c r="E48" s="85"/>
      <c r="F48" s="85"/>
      <c r="G48" s="85"/>
      <c r="H48" s="105"/>
    </row>
    <row r="49" spans="2:8">
      <c r="B49" s="104"/>
      <c r="C49" s="85"/>
      <c r="D49" s="85"/>
      <c r="E49" s="85"/>
      <c r="F49" s="85"/>
      <c r="G49" s="85"/>
      <c r="H49" s="105"/>
    </row>
    <row r="50" spans="2:8">
      <c r="B50" s="104"/>
      <c r="C50" s="85"/>
      <c r="D50" s="85"/>
      <c r="E50" s="85"/>
      <c r="F50" s="85"/>
      <c r="G50" s="85"/>
      <c r="H50" s="105"/>
    </row>
    <row r="51" spans="2:8">
      <c r="B51" s="104"/>
      <c r="C51" s="85"/>
      <c r="D51" s="85"/>
      <c r="E51" s="85"/>
      <c r="F51" s="85"/>
      <c r="G51" s="85"/>
      <c r="H51" s="105"/>
    </row>
    <row r="52" spans="2:8">
      <c r="B52" s="104"/>
      <c r="C52" s="85"/>
      <c r="D52" s="85"/>
      <c r="E52" s="85"/>
      <c r="F52" s="85"/>
      <c r="G52" s="85"/>
      <c r="H52" s="105"/>
    </row>
    <row r="53" spans="2:8">
      <c r="B53" s="104"/>
      <c r="C53" s="85"/>
      <c r="D53" s="85"/>
      <c r="E53" s="85"/>
      <c r="F53" s="85"/>
      <c r="G53" s="85"/>
      <c r="H53" s="105"/>
    </row>
    <row r="54" spans="2:8">
      <c r="B54" s="104"/>
      <c r="C54" s="85"/>
      <c r="D54" s="85"/>
      <c r="E54" s="85"/>
      <c r="F54" s="85"/>
      <c r="G54" s="85"/>
      <c r="H54" s="105"/>
    </row>
    <row r="55" spans="2:8">
      <c r="B55" s="104"/>
      <c r="C55" s="85"/>
      <c r="D55" s="85"/>
      <c r="E55" s="85"/>
      <c r="F55" s="85"/>
      <c r="G55" s="85"/>
      <c r="H55" s="105"/>
    </row>
    <row r="56" spans="2:8">
      <c r="B56" s="104"/>
      <c r="C56" s="85"/>
      <c r="D56" s="85"/>
      <c r="E56" s="85"/>
      <c r="F56" s="85"/>
      <c r="G56" s="85"/>
      <c r="H56" s="105"/>
    </row>
    <row r="57" spans="2:8">
      <c r="B57" s="104"/>
      <c r="C57" s="85"/>
      <c r="D57" s="85"/>
      <c r="E57" s="85"/>
      <c r="F57" s="85"/>
      <c r="G57" s="85"/>
      <c r="H57" s="105"/>
    </row>
    <row r="58" spans="2:8">
      <c r="B58" s="104"/>
      <c r="C58" s="85"/>
      <c r="D58" s="85"/>
      <c r="E58" s="85"/>
      <c r="F58" s="85"/>
      <c r="G58" s="85"/>
      <c r="H58" s="105"/>
    </row>
    <row r="59" spans="2:8">
      <c r="B59" s="104"/>
      <c r="C59" s="85"/>
      <c r="D59" s="85"/>
      <c r="E59" s="85"/>
      <c r="F59" s="85"/>
      <c r="G59" s="85"/>
      <c r="H59" s="105"/>
    </row>
    <row r="60" spans="2:8">
      <c r="B60" s="104"/>
      <c r="C60" s="85"/>
      <c r="D60" s="85"/>
      <c r="E60" s="85"/>
      <c r="F60" s="85"/>
      <c r="G60" s="85"/>
      <c r="H60" s="105"/>
    </row>
    <row r="61" spans="2:8">
      <c r="B61" s="104"/>
      <c r="C61" s="85"/>
      <c r="D61" s="85"/>
      <c r="E61" s="85"/>
      <c r="F61" s="85"/>
      <c r="G61" s="85"/>
      <c r="H61" s="105"/>
    </row>
    <row r="62" spans="2:8">
      <c r="B62" s="104"/>
      <c r="C62" s="85"/>
      <c r="D62" s="85"/>
      <c r="E62" s="85"/>
      <c r="F62" s="85"/>
      <c r="G62" s="85"/>
      <c r="H62" s="105"/>
    </row>
    <row r="63" spans="2:8">
      <c r="B63" s="104"/>
      <c r="C63" s="85"/>
      <c r="D63" s="85"/>
      <c r="E63" s="85"/>
      <c r="F63" s="85"/>
      <c r="G63" s="85"/>
      <c r="H63" s="105"/>
    </row>
    <row r="64" spans="2:8">
      <c r="B64" s="104"/>
      <c r="C64" s="85"/>
      <c r="D64" s="85"/>
      <c r="E64" s="85"/>
      <c r="F64" s="85"/>
      <c r="G64" s="85"/>
      <c r="H64" s="105"/>
    </row>
    <row r="65" spans="2:8">
      <c r="B65" s="104"/>
      <c r="C65" s="85"/>
      <c r="D65" s="85"/>
      <c r="E65" s="85"/>
      <c r="F65" s="85"/>
      <c r="G65" s="85"/>
      <c r="H65" s="105"/>
    </row>
    <row r="66" spans="2:8">
      <c r="B66" s="104"/>
      <c r="C66" s="85"/>
      <c r="D66" s="85"/>
      <c r="E66" s="85"/>
      <c r="F66" s="85"/>
      <c r="G66" s="85"/>
      <c r="H66" s="105"/>
    </row>
    <row r="67" spans="2:8">
      <c r="B67" s="104"/>
      <c r="C67" s="85"/>
      <c r="D67" s="85"/>
      <c r="E67" s="85"/>
      <c r="F67" s="85"/>
      <c r="G67" s="85"/>
      <c r="H67" s="105"/>
    </row>
    <row r="68" spans="2:8">
      <c r="B68" s="104"/>
      <c r="C68" s="85"/>
      <c r="D68" s="85"/>
      <c r="E68" s="85"/>
      <c r="F68" s="85"/>
      <c r="G68" s="85"/>
      <c r="H68" s="105"/>
    </row>
    <row r="69" spans="2:8">
      <c r="B69" s="104"/>
      <c r="C69" s="85"/>
      <c r="D69" s="85"/>
      <c r="E69" s="85"/>
      <c r="F69" s="85"/>
      <c r="G69" s="85"/>
      <c r="H69" s="105"/>
    </row>
    <row r="70" spans="2:8">
      <c r="B70" s="104"/>
      <c r="C70" s="85"/>
      <c r="D70" s="85"/>
      <c r="E70" s="85"/>
      <c r="F70" s="85"/>
      <c r="G70" s="85"/>
      <c r="H70" s="105"/>
    </row>
    <row r="71" spans="2:8">
      <c r="B71" s="104"/>
      <c r="C71" s="85"/>
      <c r="D71" s="85"/>
      <c r="E71" s="85"/>
      <c r="F71" s="85"/>
      <c r="G71" s="85"/>
      <c r="H71" s="105"/>
    </row>
    <row r="72" spans="2:8">
      <c r="B72" s="104"/>
      <c r="C72" s="85"/>
      <c r="D72" s="85"/>
      <c r="E72" s="85"/>
      <c r="F72" s="85"/>
      <c r="G72" s="85"/>
      <c r="H72" s="105"/>
    </row>
    <row r="73" spans="2:8">
      <c r="B73" s="104"/>
      <c r="C73" s="85"/>
      <c r="D73" s="85"/>
      <c r="E73" s="85"/>
      <c r="F73" s="85"/>
      <c r="G73" s="85"/>
      <c r="H73" s="105"/>
    </row>
    <row r="74" spans="2:8">
      <c r="B74" s="104"/>
      <c r="C74" s="85"/>
      <c r="D74" s="85"/>
      <c r="E74" s="85"/>
      <c r="F74" s="85"/>
      <c r="G74" s="85"/>
      <c r="H74" s="105"/>
    </row>
    <row r="75" spans="2:8">
      <c r="B75" s="104"/>
      <c r="C75" s="85"/>
      <c r="D75" s="85"/>
      <c r="E75" s="85"/>
      <c r="F75" s="85"/>
      <c r="G75" s="85"/>
      <c r="H75" s="105"/>
    </row>
    <row r="76" spans="2:8">
      <c r="B76" s="104"/>
      <c r="C76" s="85"/>
      <c r="D76" s="85"/>
      <c r="E76" s="85"/>
      <c r="F76" s="85"/>
      <c r="G76" s="85"/>
      <c r="H76" s="105"/>
    </row>
    <row r="77" spans="2:8">
      <c r="B77" s="104"/>
      <c r="C77" s="85"/>
      <c r="D77" s="85"/>
      <c r="E77" s="85"/>
      <c r="F77" s="85"/>
      <c r="G77" s="85"/>
      <c r="H77" s="105"/>
    </row>
    <row r="78" spans="2:8">
      <c r="B78" s="104"/>
      <c r="C78" s="85"/>
      <c r="D78" s="85"/>
      <c r="E78" s="85"/>
      <c r="F78" s="85"/>
      <c r="G78" s="85"/>
      <c r="H78" s="105"/>
    </row>
    <row r="79" spans="2:8" ht="15.75" thickBot="1">
      <c r="B79" s="106"/>
      <c r="C79" s="107"/>
      <c r="D79" s="107"/>
      <c r="E79" s="107"/>
      <c r="F79" s="107"/>
      <c r="G79" s="107"/>
      <c r="H79" s="108"/>
    </row>
    <row r="83" spans="2:14">
      <c r="B83" s="270" t="s">
        <v>211</v>
      </c>
      <c r="C83" s="270" t="s">
        <v>318</v>
      </c>
      <c r="D83" s="270" t="s">
        <v>163</v>
      </c>
      <c r="E83" s="146" t="s">
        <v>0</v>
      </c>
      <c r="F83" s="147" t="s">
        <v>1</v>
      </c>
      <c r="G83" s="148" t="s">
        <v>2</v>
      </c>
      <c r="H83" s="149" t="s">
        <v>3</v>
      </c>
      <c r="I83" s="150" t="s">
        <v>4</v>
      </c>
      <c r="J83" s="273" t="s">
        <v>314</v>
      </c>
      <c r="K83" s="275" t="s">
        <v>311</v>
      </c>
      <c r="L83" s="268" t="s">
        <v>316</v>
      </c>
      <c r="M83" s="270" t="s">
        <v>312</v>
      </c>
      <c r="N83" s="271" t="s">
        <v>313</v>
      </c>
    </row>
    <row r="84" spans="2:14">
      <c r="B84" s="269"/>
      <c r="C84" s="269"/>
      <c r="D84" s="269"/>
      <c r="E84" s="151" t="s">
        <v>216</v>
      </c>
      <c r="F84" s="151" t="s">
        <v>216</v>
      </c>
      <c r="G84" s="151" t="s">
        <v>216</v>
      </c>
      <c r="H84" s="151" t="s">
        <v>216</v>
      </c>
      <c r="I84" s="151" t="s">
        <v>216</v>
      </c>
      <c r="J84" s="274"/>
      <c r="K84" s="275"/>
      <c r="L84" s="269"/>
      <c r="M84" s="269"/>
      <c r="N84" s="272"/>
    </row>
    <row r="85" spans="2:14" ht="30">
      <c r="B85" s="145">
        <v>1</v>
      </c>
      <c r="C85" s="142" t="s">
        <v>319</v>
      </c>
      <c r="D85" s="152" t="s">
        <v>317</v>
      </c>
      <c r="E85" s="141"/>
      <c r="F85" s="141"/>
      <c r="G85" s="141"/>
      <c r="H85" s="141"/>
      <c r="I85" s="141"/>
      <c r="J85" s="141">
        <f>SUM(E85:I85)</f>
        <v>0</v>
      </c>
      <c r="K85" s="141"/>
      <c r="L85" s="141"/>
      <c r="M85" s="141">
        <f t="shared" ref="M85:M86" si="0">J85*L85</f>
        <v>0</v>
      </c>
      <c r="N85" s="141">
        <v>0</v>
      </c>
    </row>
    <row r="86" spans="2:14" ht="60">
      <c r="B86" s="145">
        <v>2</v>
      </c>
      <c r="C86" s="142" t="s">
        <v>218</v>
      </c>
      <c r="D86" s="141"/>
      <c r="E86" s="152"/>
      <c r="F86" s="152"/>
      <c r="G86" s="152"/>
      <c r="H86" s="152"/>
      <c r="I86" s="152"/>
      <c r="J86" s="141">
        <f>D86</f>
        <v>0</v>
      </c>
      <c r="K86" s="141"/>
      <c r="L86" s="141"/>
      <c r="M86" s="141">
        <f t="shared" si="0"/>
        <v>0</v>
      </c>
      <c r="N86" s="141">
        <v>0</v>
      </c>
    </row>
    <row r="87" spans="2:14" s="162" customFormat="1" ht="33" customHeight="1">
      <c r="B87" s="159">
        <v>3</v>
      </c>
      <c r="C87" s="160" t="s">
        <v>320</v>
      </c>
      <c r="D87" s="161"/>
      <c r="E87" s="161"/>
      <c r="F87" s="161"/>
      <c r="G87" s="161"/>
      <c r="H87" s="161"/>
      <c r="I87" s="161"/>
      <c r="J87" s="161">
        <f>E87+F87+G87+H87+I87</f>
        <v>0</v>
      </c>
      <c r="K87" s="161"/>
      <c r="L87" s="161"/>
      <c r="M87" s="161">
        <f>J87*L87</f>
        <v>0</v>
      </c>
      <c r="N87" s="161">
        <f>J87+M87</f>
        <v>0</v>
      </c>
    </row>
    <row r="88" spans="2:14">
      <c r="B88" s="143"/>
      <c r="C88" s="144" t="s">
        <v>220</v>
      </c>
      <c r="D88" s="144"/>
      <c r="E88" s="144">
        <v>0</v>
      </c>
      <c r="F88" s="144">
        <v>0</v>
      </c>
      <c r="G88" s="144">
        <v>0</v>
      </c>
      <c r="H88" s="144">
        <v>0</v>
      </c>
      <c r="I88" s="144">
        <v>0</v>
      </c>
      <c r="J88" s="144"/>
      <c r="K88" s="144"/>
      <c r="L88" s="144"/>
      <c r="M88" s="144"/>
      <c r="N88" s="144">
        <v>0</v>
      </c>
    </row>
  </sheetData>
  <mergeCells count="17">
    <mergeCell ref="L83:L84"/>
    <mergeCell ref="M83:M84"/>
    <mergeCell ref="N83:N84"/>
    <mergeCell ref="B83:B84"/>
    <mergeCell ref="C83:C84"/>
    <mergeCell ref="D83:D84"/>
    <mergeCell ref="J83:J84"/>
    <mergeCell ref="K83:K84"/>
    <mergeCell ref="E2:K2"/>
    <mergeCell ref="C10:L10"/>
    <mergeCell ref="C26:L26"/>
    <mergeCell ref="D27:F27"/>
    <mergeCell ref="G27:I27"/>
    <mergeCell ref="J27:L27"/>
    <mergeCell ref="D11:F11"/>
    <mergeCell ref="G11:I11"/>
    <mergeCell ref="J11:L11"/>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B88A756A-11F1-024B-BFB5-F64379DE2FEF}">
          <x14:formula1>
            <xm:f>DropDownLists!$ZZ$8:$ZZ$9</xm:f>
          </x14:formula1>
          <xm:sqref>C4:C5</xm:sqref>
        </x14:dataValidation>
      </x14:dataValidations>
    </ext>
  </extLst>
</worksheet>
</file>

<file path=xl/worksheets/sheet2.xml><?xml version="1.0" encoding="utf-8"?>
<worksheet xmlns="http://schemas.openxmlformats.org/spreadsheetml/2006/main" xmlns:r="http://schemas.openxmlformats.org/officeDocument/2006/relationships">
  <dimension ref="A1:G20"/>
  <sheetViews>
    <sheetView workbookViewId="0">
      <selection activeCell="I7" sqref="I7"/>
    </sheetView>
  </sheetViews>
  <sheetFormatPr defaultColWidth="11.42578125" defaultRowHeight="15"/>
  <cols>
    <col min="2" max="2" width="18" bestFit="1" customWidth="1"/>
    <col min="3" max="3" width="20.7109375" bestFit="1" customWidth="1"/>
    <col min="4" max="4" width="32.140625" customWidth="1"/>
    <col min="5" max="5" width="26.7109375" bestFit="1" customWidth="1"/>
    <col min="6" max="6" width="29.28515625" customWidth="1"/>
  </cols>
  <sheetData>
    <row r="1" spans="1:7" ht="15.75">
      <c r="A1" s="186" t="s">
        <v>223</v>
      </c>
      <c r="B1" s="186"/>
      <c r="C1" s="186"/>
      <c r="D1" s="186"/>
      <c r="E1" s="186"/>
      <c r="F1" s="186"/>
      <c r="G1" s="186"/>
    </row>
    <row r="2" spans="1:7" ht="15.75">
      <c r="A2" s="170" t="s">
        <v>339</v>
      </c>
      <c r="B2" s="170"/>
      <c r="C2" s="48"/>
      <c r="D2" s="48"/>
      <c r="E2" s="48"/>
      <c r="F2" s="48"/>
      <c r="G2" s="48"/>
    </row>
    <row r="3" spans="1:7" ht="15.75">
      <c r="A3" s="171" t="s">
        <v>340</v>
      </c>
      <c r="B3" s="171"/>
      <c r="C3" s="48"/>
      <c r="D3" s="48"/>
      <c r="E3" s="48"/>
      <c r="F3" s="48"/>
      <c r="G3" s="48"/>
    </row>
    <row r="4" spans="1:7" ht="15.75">
      <c r="A4" s="166"/>
      <c r="B4" s="166" t="s">
        <v>95</v>
      </c>
      <c r="C4" s="166"/>
      <c r="D4" s="166"/>
      <c r="E4" s="166"/>
      <c r="F4" s="166"/>
      <c r="G4" s="166"/>
    </row>
    <row r="5" spans="1:7" ht="15.75">
      <c r="A5" s="166"/>
      <c r="B5" s="166"/>
      <c r="C5" s="166"/>
      <c r="D5" s="166"/>
      <c r="E5" s="166" t="s">
        <v>338</v>
      </c>
      <c r="F5" s="166"/>
      <c r="G5" s="166"/>
    </row>
    <row r="6" spans="1:7" ht="16.5" thickBot="1">
      <c r="A6" s="166"/>
      <c r="B6" s="166"/>
      <c r="C6" s="166"/>
      <c r="D6" s="166"/>
      <c r="E6" s="166"/>
      <c r="F6" s="166"/>
      <c r="G6" s="166"/>
    </row>
    <row r="7" spans="1:7" ht="31.5">
      <c r="A7" s="166"/>
      <c r="B7" s="172" t="s">
        <v>327</v>
      </c>
      <c r="C7" s="173" t="s">
        <v>328</v>
      </c>
      <c r="D7" s="174" t="s">
        <v>329</v>
      </c>
      <c r="E7" s="173" t="s">
        <v>330</v>
      </c>
      <c r="F7" s="175" t="s">
        <v>331</v>
      </c>
      <c r="G7" s="166"/>
    </row>
    <row r="8" spans="1:7" ht="15.75">
      <c r="A8" s="166"/>
      <c r="B8" s="176"/>
      <c r="C8" s="167"/>
      <c r="D8" s="167"/>
      <c r="E8" s="167"/>
      <c r="F8" s="177"/>
      <c r="G8" s="166"/>
    </row>
    <row r="9" spans="1:7" ht="15.75">
      <c r="A9" s="166"/>
      <c r="B9" s="176" t="s">
        <v>332</v>
      </c>
      <c r="C9" s="167">
        <f>'CBHFL Summary of Cost'!L9</f>
        <v>0</v>
      </c>
      <c r="D9" s="167">
        <f>'CBHFL Summary of Cost'!G19</f>
        <v>0</v>
      </c>
      <c r="E9" s="167">
        <f>'CBHFL Summary of Cost'!L10</f>
        <v>0</v>
      </c>
      <c r="F9" s="177">
        <f>SUM(C9:E9)</f>
        <v>0</v>
      </c>
      <c r="G9" s="166"/>
    </row>
    <row r="10" spans="1:7" ht="15.75">
      <c r="A10" s="166"/>
      <c r="B10" s="176"/>
      <c r="C10" s="167"/>
      <c r="D10" s="167"/>
      <c r="E10" s="167"/>
      <c r="F10" s="177"/>
      <c r="G10" s="166"/>
    </row>
    <row r="11" spans="1:7" ht="16.5" thickBot="1">
      <c r="A11" s="166"/>
      <c r="B11" s="178" t="s">
        <v>333</v>
      </c>
      <c r="C11" s="179">
        <f>'CBHFL Summary of Cost'!L11</f>
        <v>0</v>
      </c>
      <c r="D11" s="179">
        <f>'CBHFL Summary of Cost'!G20</f>
        <v>0</v>
      </c>
      <c r="E11" s="179">
        <f>'CBHFL Summary of Cost'!L12</f>
        <v>0</v>
      </c>
      <c r="F11" s="180">
        <f>SUM(C11:E11)</f>
        <v>0</v>
      </c>
      <c r="G11" s="166"/>
    </row>
    <row r="12" spans="1:7" ht="16.5" thickBot="1">
      <c r="A12" s="166"/>
      <c r="B12" s="166"/>
      <c r="C12" s="166"/>
      <c r="D12" s="166"/>
      <c r="E12" s="166"/>
      <c r="F12" s="166"/>
      <c r="G12" s="166"/>
    </row>
    <row r="13" spans="1:7" ht="47.25">
      <c r="A13" s="168"/>
      <c r="B13" s="172" t="s">
        <v>334</v>
      </c>
      <c r="C13" s="173" t="s">
        <v>328</v>
      </c>
      <c r="D13" s="174" t="s">
        <v>335</v>
      </c>
      <c r="E13" s="174" t="s">
        <v>336</v>
      </c>
      <c r="F13" s="175" t="s">
        <v>331</v>
      </c>
      <c r="G13" s="168"/>
    </row>
    <row r="14" spans="1:7" ht="15.75">
      <c r="A14" s="166"/>
      <c r="B14" s="176"/>
      <c r="C14" s="167"/>
      <c r="D14" s="167"/>
      <c r="E14" s="167"/>
      <c r="F14" s="177"/>
      <c r="G14" s="166"/>
    </row>
    <row r="15" spans="1:7" ht="15.75">
      <c r="A15" s="166"/>
      <c r="B15" s="176" t="s">
        <v>337</v>
      </c>
      <c r="C15" s="167">
        <f>'CBHFL Summary of Cost'!L8</f>
        <v>0</v>
      </c>
      <c r="D15" s="167">
        <f>'CBHFL Summary of Cost'!L7</f>
        <v>0</v>
      </c>
      <c r="E15" s="169">
        <f>'CBHFL Summary of Cost'!G18</f>
        <v>0</v>
      </c>
      <c r="F15" s="177">
        <f>SUM(C15:E15)</f>
        <v>0</v>
      </c>
      <c r="G15" s="166"/>
    </row>
    <row r="16" spans="1:7" ht="15.75">
      <c r="A16" s="166"/>
      <c r="B16" s="176"/>
      <c r="C16" s="167"/>
      <c r="D16" s="167"/>
      <c r="E16" s="167"/>
      <c r="F16" s="177"/>
      <c r="G16" s="166"/>
    </row>
    <row r="17" spans="1:7" ht="15.75">
      <c r="A17" s="166"/>
      <c r="B17" s="176"/>
      <c r="C17" s="167"/>
      <c r="D17" s="167"/>
      <c r="E17" s="167"/>
      <c r="F17" s="177"/>
      <c r="G17" s="166"/>
    </row>
    <row r="18" spans="1:7" ht="16.5" thickBot="1">
      <c r="A18" s="166"/>
      <c r="B18" s="178" t="s">
        <v>196</v>
      </c>
      <c r="C18" s="179">
        <f>SUM(C15:C17)</f>
        <v>0</v>
      </c>
      <c r="D18" s="179">
        <f t="shared" ref="D18" si="0">SUM(D15:D17)</f>
        <v>0</v>
      </c>
      <c r="E18" s="181">
        <f>SUM(E15:E17)</f>
        <v>0</v>
      </c>
      <c r="F18" s="180">
        <f>SUM(C18:E18)</f>
        <v>0</v>
      </c>
      <c r="G18" s="166"/>
    </row>
    <row r="19" spans="1:7" ht="15.75">
      <c r="A19" s="166"/>
      <c r="B19" s="166"/>
      <c r="C19" s="166"/>
      <c r="D19" s="166"/>
      <c r="E19" s="166"/>
      <c r="F19" s="166"/>
      <c r="G19" s="166"/>
    </row>
    <row r="20" spans="1:7" ht="15.75">
      <c r="A20" s="166"/>
      <c r="B20" s="166"/>
      <c r="C20" s="166"/>
      <c r="D20" s="166"/>
      <c r="E20" s="166"/>
      <c r="F20" s="166"/>
      <c r="G20" s="166"/>
    </row>
  </sheetData>
  <mergeCells count="1">
    <mergeCell ref="A1:G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L29"/>
  <sheetViews>
    <sheetView topLeftCell="D1" workbookViewId="0">
      <selection activeCell="N3" sqref="N3"/>
    </sheetView>
  </sheetViews>
  <sheetFormatPr defaultColWidth="11.42578125" defaultRowHeight="15"/>
  <cols>
    <col min="2" max="2" width="3" customWidth="1"/>
    <col min="3" max="3" width="49.7109375" bestFit="1" customWidth="1"/>
    <col min="4" max="4" width="22.28515625" customWidth="1"/>
    <col min="5" max="5" width="21.42578125" customWidth="1"/>
    <col min="10" max="10" width="17.85546875" customWidth="1"/>
    <col min="11" max="11" width="18.42578125" customWidth="1"/>
    <col min="12" max="12" width="32.140625" customWidth="1"/>
  </cols>
  <sheetData>
    <row r="1" spans="1:12">
      <c r="A1" t="s">
        <v>177</v>
      </c>
    </row>
    <row r="2" spans="1:12" s="57" customFormat="1" ht="37.5" customHeight="1">
      <c r="B2" s="187" t="s">
        <v>294</v>
      </c>
      <c r="C2" s="187"/>
      <c r="D2" s="187"/>
      <c r="E2" s="187"/>
      <c r="F2" s="187"/>
      <c r="G2" s="187"/>
      <c r="H2" s="187"/>
      <c r="I2" s="187"/>
      <c r="J2" s="187"/>
      <c r="K2" s="187"/>
      <c r="L2" s="187"/>
    </row>
    <row r="3" spans="1:12" s="57" customFormat="1" ht="33" customHeight="1">
      <c r="B3" s="187" t="s">
        <v>12</v>
      </c>
      <c r="C3" s="187"/>
      <c r="D3" s="187"/>
      <c r="E3" s="187"/>
      <c r="F3" s="187"/>
      <c r="G3" s="187"/>
      <c r="H3" s="187"/>
      <c r="I3" s="187"/>
      <c r="J3" s="187"/>
      <c r="K3" s="187"/>
      <c r="L3" s="187"/>
    </row>
    <row r="4" spans="1:12" s="57" customFormat="1" ht="15.75">
      <c r="B4" s="67"/>
      <c r="C4" s="67"/>
      <c r="D4" s="67"/>
      <c r="E4" s="67"/>
      <c r="F4" s="67"/>
      <c r="G4" s="67"/>
      <c r="H4" s="67"/>
      <c r="I4" s="67"/>
      <c r="J4" s="67"/>
      <c r="K4" s="67"/>
      <c r="L4" s="67"/>
    </row>
    <row r="5" spans="1:12" s="57" customFormat="1" ht="15.95" customHeight="1">
      <c r="B5" s="188" t="s">
        <v>13</v>
      </c>
      <c r="C5" s="188"/>
      <c r="D5" s="188"/>
      <c r="E5" s="188"/>
      <c r="F5" s="188"/>
      <c r="G5" s="188"/>
      <c r="H5" s="188"/>
      <c r="I5" s="188"/>
      <c r="J5" s="188"/>
      <c r="K5" s="188"/>
      <c r="L5" s="188"/>
    </row>
    <row r="6" spans="1:12" s="57" customFormat="1" ht="51.95" customHeight="1">
      <c r="B6" s="68"/>
      <c r="C6" s="69" t="s">
        <v>14</v>
      </c>
      <c r="D6" s="69" t="s">
        <v>201</v>
      </c>
      <c r="E6" s="69" t="s">
        <v>0</v>
      </c>
      <c r="F6" s="69" t="s">
        <v>1</v>
      </c>
      <c r="G6" s="69" t="s">
        <v>2</v>
      </c>
      <c r="H6" s="69" t="s">
        <v>3</v>
      </c>
      <c r="I6" s="69" t="s">
        <v>4</v>
      </c>
      <c r="J6" s="69" t="s">
        <v>15</v>
      </c>
      <c r="K6" s="69" t="s">
        <v>16</v>
      </c>
      <c r="L6" s="69" t="s">
        <v>17</v>
      </c>
    </row>
    <row r="7" spans="1:12">
      <c r="B7" s="48" t="s">
        <v>28</v>
      </c>
      <c r="C7" s="48" t="s">
        <v>158</v>
      </c>
      <c r="D7" s="137" t="s">
        <v>296</v>
      </c>
      <c r="E7" s="114"/>
      <c r="F7" s="48">
        <f>Software_AMC!F8</f>
        <v>0</v>
      </c>
      <c r="G7" s="48">
        <f>Software_AMC!I8</f>
        <v>0</v>
      </c>
      <c r="H7" s="48">
        <f>Software_AMC!L8</f>
        <v>0</v>
      </c>
      <c r="I7" s="48">
        <f>Software_AMC!O8</f>
        <v>0</v>
      </c>
      <c r="J7" s="48">
        <f>Software_AMC!P8</f>
        <v>0</v>
      </c>
      <c r="K7" s="48">
        <f>Software_AMC!S8</f>
        <v>0</v>
      </c>
      <c r="L7" s="48">
        <f>J7+K7</f>
        <v>0</v>
      </c>
    </row>
    <row r="8" spans="1:12">
      <c r="B8" s="48" t="s">
        <v>29</v>
      </c>
      <c r="C8" s="48" t="s">
        <v>30</v>
      </c>
      <c r="D8" s="137" t="s">
        <v>296</v>
      </c>
      <c r="E8" s="48">
        <f>'License Fees'!F24</f>
        <v>0</v>
      </c>
      <c r="F8" s="48">
        <f>'License Fees'!H24</f>
        <v>0</v>
      </c>
      <c r="G8" s="48">
        <f>'License Fees'!J24</f>
        <v>0</v>
      </c>
      <c r="H8" s="48">
        <f>'License Fees'!L24</f>
        <v>0</v>
      </c>
      <c r="I8" s="48">
        <f>'License Fees'!N24</f>
        <v>0</v>
      </c>
      <c r="J8" s="48">
        <f>'License Fees'!O24</f>
        <v>0</v>
      </c>
      <c r="K8" s="48">
        <f>'License Fees'!R24</f>
        <v>0</v>
      </c>
      <c r="L8" s="48">
        <f t="shared" ref="L8:L12" si="0">J8+K8</f>
        <v>0</v>
      </c>
    </row>
    <row r="9" spans="1:12">
      <c r="B9" s="48" t="s">
        <v>31</v>
      </c>
      <c r="C9" s="48" t="s">
        <v>136</v>
      </c>
      <c r="D9" s="137" t="s">
        <v>296</v>
      </c>
      <c r="E9" s="48">
        <f>'Cloud Services'!E28</f>
        <v>0</v>
      </c>
      <c r="F9" s="48">
        <f>'Cloud Services'!F28</f>
        <v>0</v>
      </c>
      <c r="G9" s="48">
        <f>'Cloud Services'!G28</f>
        <v>0</v>
      </c>
      <c r="H9" s="48">
        <f>'Cloud Services'!H28</f>
        <v>0</v>
      </c>
      <c r="I9" s="48">
        <f>'Cloud Services'!I28</f>
        <v>0</v>
      </c>
      <c r="J9" s="48">
        <f>SUM(E9:I9)</f>
        <v>0</v>
      </c>
      <c r="K9" s="48">
        <f>'Cloud Services'!M28</f>
        <v>0</v>
      </c>
      <c r="L9" s="48">
        <f t="shared" si="0"/>
        <v>0</v>
      </c>
    </row>
    <row r="10" spans="1:12">
      <c r="B10" s="48" t="s">
        <v>36</v>
      </c>
      <c r="C10" s="48" t="s">
        <v>160</v>
      </c>
      <c r="D10" s="137" t="s">
        <v>296</v>
      </c>
      <c r="E10" s="48">
        <f>'Cloud Services'!E30</f>
        <v>0</v>
      </c>
      <c r="F10" s="48">
        <f>'Cloud Services'!F30</f>
        <v>0</v>
      </c>
      <c r="G10" s="48">
        <f>'Cloud Services'!G30</f>
        <v>0</v>
      </c>
      <c r="H10" s="48">
        <f>'Cloud Services'!H30</f>
        <v>0</v>
      </c>
      <c r="I10" s="48">
        <f>'Cloud Services'!I30</f>
        <v>0</v>
      </c>
      <c r="J10" s="48">
        <f>SUM(E10:I10)</f>
        <v>0</v>
      </c>
      <c r="K10" s="48">
        <f>'Cloud Services'!M30</f>
        <v>0</v>
      </c>
      <c r="L10" s="48">
        <f t="shared" si="0"/>
        <v>0</v>
      </c>
    </row>
    <row r="11" spans="1:12">
      <c r="B11" s="48" t="s">
        <v>142</v>
      </c>
      <c r="C11" s="48" t="s">
        <v>162</v>
      </c>
      <c r="D11" s="137" t="s">
        <v>296</v>
      </c>
      <c r="E11" s="48">
        <f>Networking!E85</f>
        <v>0</v>
      </c>
      <c r="F11" s="48">
        <f>Networking!F85</f>
        <v>0</v>
      </c>
      <c r="G11" s="48">
        <f>Networking!G85</f>
        <v>0</v>
      </c>
      <c r="H11" s="48">
        <f>Networking!H85</f>
        <v>0</v>
      </c>
      <c r="I11" s="48">
        <f>Networking!I85</f>
        <v>0</v>
      </c>
      <c r="J11" s="48">
        <f>SUM(E11:I11)</f>
        <v>0</v>
      </c>
      <c r="K11" s="48">
        <f>Networking!M85</f>
        <v>0</v>
      </c>
      <c r="L11" s="48">
        <f t="shared" si="0"/>
        <v>0</v>
      </c>
    </row>
    <row r="12" spans="1:12">
      <c r="B12" s="48" t="s">
        <v>143</v>
      </c>
      <c r="C12" s="48" t="s">
        <v>168</v>
      </c>
      <c r="D12" s="137" t="s">
        <v>296</v>
      </c>
      <c r="E12" s="48">
        <f>Networking!E87</f>
        <v>0</v>
      </c>
      <c r="F12" s="48">
        <f>Networking!F87</f>
        <v>0</v>
      </c>
      <c r="G12" s="48">
        <f>Networking!G87</f>
        <v>0</v>
      </c>
      <c r="H12" s="48">
        <f>Networking!H87</f>
        <v>0</v>
      </c>
      <c r="I12" s="48">
        <f>Networking!I87</f>
        <v>0</v>
      </c>
      <c r="J12" s="48">
        <f>SUM(E12:I12)</f>
        <v>0</v>
      </c>
      <c r="K12" s="48">
        <f>Networking!M87</f>
        <v>0</v>
      </c>
      <c r="L12" s="48">
        <f t="shared" si="0"/>
        <v>0</v>
      </c>
    </row>
    <row r="13" spans="1:12">
      <c r="B13" s="48" t="s">
        <v>165</v>
      </c>
      <c r="C13" s="86" t="s">
        <v>206</v>
      </c>
      <c r="D13" s="137">
        <v>0</v>
      </c>
      <c r="E13" s="48">
        <f t="shared" ref="E13:L13" si="1">SUM(E7:E12)</f>
        <v>0</v>
      </c>
      <c r="F13" s="48">
        <f t="shared" si="1"/>
        <v>0</v>
      </c>
      <c r="G13" s="48">
        <f t="shared" si="1"/>
        <v>0</v>
      </c>
      <c r="H13" s="48">
        <f t="shared" si="1"/>
        <v>0</v>
      </c>
      <c r="I13" s="48">
        <f t="shared" si="1"/>
        <v>0</v>
      </c>
      <c r="J13" s="48">
        <f t="shared" si="1"/>
        <v>0</v>
      </c>
      <c r="K13" s="48">
        <f t="shared" si="1"/>
        <v>0</v>
      </c>
      <c r="L13" s="48">
        <f t="shared" si="1"/>
        <v>0</v>
      </c>
    </row>
    <row r="17" spans="2:12" ht="63">
      <c r="B17" s="68"/>
      <c r="C17" s="69" t="s">
        <v>14</v>
      </c>
      <c r="D17" s="69" t="s">
        <v>201</v>
      </c>
      <c r="E17" s="69" t="s">
        <v>202</v>
      </c>
      <c r="F17" s="69" t="s">
        <v>16</v>
      </c>
      <c r="G17" s="69" t="s">
        <v>17</v>
      </c>
    </row>
    <row r="18" spans="2:12">
      <c r="B18" s="48" t="s">
        <v>166</v>
      </c>
      <c r="C18" s="48" t="s">
        <v>205</v>
      </c>
      <c r="D18" s="153">
        <f>Implementation!B39</f>
        <v>0</v>
      </c>
      <c r="E18" s="116"/>
      <c r="F18" s="153">
        <f>Implementation!E39</f>
        <v>0</v>
      </c>
      <c r="G18" s="153">
        <f>D18+F18</f>
        <v>0</v>
      </c>
    </row>
    <row r="19" spans="2:12">
      <c r="B19" s="48" t="s">
        <v>47</v>
      </c>
      <c r="C19" s="48" t="s">
        <v>159</v>
      </c>
      <c r="D19" s="48">
        <f>'Cloud Services'!D29</f>
        <v>0</v>
      </c>
      <c r="E19" s="116"/>
      <c r="F19" s="48">
        <f>'Cloud Services'!M29</f>
        <v>0</v>
      </c>
      <c r="G19" s="48">
        <f>D19+F19</f>
        <v>0</v>
      </c>
    </row>
    <row r="20" spans="2:12">
      <c r="B20" s="48" t="s">
        <v>167</v>
      </c>
      <c r="C20" s="48" t="s">
        <v>161</v>
      </c>
      <c r="D20" s="48">
        <f>Networking!D86</f>
        <v>0</v>
      </c>
      <c r="E20" s="116"/>
      <c r="F20" s="48">
        <f>Networking!M86</f>
        <v>0</v>
      </c>
      <c r="G20" s="48">
        <f>D20+F20</f>
        <v>0</v>
      </c>
    </row>
    <row r="21" spans="2:12">
      <c r="B21" s="48" t="s">
        <v>203</v>
      </c>
      <c r="C21" s="87" t="s">
        <v>207</v>
      </c>
      <c r="D21" s="48">
        <f>SUM(D18:D20)</f>
        <v>0</v>
      </c>
      <c r="E21" s="48">
        <f>SUM(E18:E20)</f>
        <v>0</v>
      </c>
      <c r="F21" s="48">
        <f t="shared" ref="F21:G21" si="2">SUM(F18:F20)</f>
        <v>0</v>
      </c>
      <c r="G21" s="48">
        <f t="shared" si="2"/>
        <v>0</v>
      </c>
    </row>
    <row r="25" spans="2:12">
      <c r="C25" t="s">
        <v>204</v>
      </c>
    </row>
    <row r="26" spans="2:12" s="57" customFormat="1" ht="51.95" customHeight="1">
      <c r="B26" s="68"/>
      <c r="C26" s="69" t="s">
        <v>14</v>
      </c>
      <c r="D26" s="69" t="s">
        <v>201</v>
      </c>
      <c r="E26" s="69" t="s">
        <v>0</v>
      </c>
      <c r="F26" s="69" t="s">
        <v>1</v>
      </c>
      <c r="G26" s="69" t="s">
        <v>2</v>
      </c>
      <c r="H26" s="69" t="s">
        <v>3</v>
      </c>
      <c r="I26" s="69" t="s">
        <v>4</v>
      </c>
      <c r="J26" s="69" t="s">
        <v>15</v>
      </c>
      <c r="K26" s="69" t="s">
        <v>16</v>
      </c>
      <c r="L26" s="69" t="s">
        <v>17</v>
      </c>
    </row>
    <row r="27" spans="2:12">
      <c r="B27" s="48" t="s">
        <v>165</v>
      </c>
      <c r="C27" s="86" t="s">
        <v>206</v>
      </c>
      <c r="D27" s="48">
        <f t="shared" ref="D27:L27" si="3">D13</f>
        <v>0</v>
      </c>
      <c r="E27" s="48">
        <f t="shared" si="3"/>
        <v>0</v>
      </c>
      <c r="F27" s="48">
        <f t="shared" si="3"/>
        <v>0</v>
      </c>
      <c r="G27" s="48">
        <f t="shared" si="3"/>
        <v>0</v>
      </c>
      <c r="H27" s="48">
        <f t="shared" si="3"/>
        <v>0</v>
      </c>
      <c r="I27" s="48">
        <f t="shared" si="3"/>
        <v>0</v>
      </c>
      <c r="J27" s="48">
        <f t="shared" si="3"/>
        <v>0</v>
      </c>
      <c r="K27" s="48">
        <f t="shared" si="3"/>
        <v>0</v>
      </c>
      <c r="L27" s="48">
        <f t="shared" si="3"/>
        <v>0</v>
      </c>
    </row>
    <row r="28" spans="2:12">
      <c r="B28" s="48" t="s">
        <v>208</v>
      </c>
      <c r="C28" s="48" t="s">
        <v>207</v>
      </c>
      <c r="D28" s="48">
        <f>D21</f>
        <v>0</v>
      </c>
      <c r="E28" s="48">
        <f>E21</f>
        <v>0</v>
      </c>
      <c r="F28" s="88"/>
      <c r="G28" s="88"/>
      <c r="H28" s="88"/>
      <c r="I28" s="88"/>
      <c r="J28" s="48">
        <f>SUM(E28)</f>
        <v>0</v>
      </c>
      <c r="K28" s="48">
        <f>F21</f>
        <v>0</v>
      </c>
      <c r="L28" s="48">
        <f>G21</f>
        <v>0</v>
      </c>
    </row>
    <row r="29" spans="2:12">
      <c r="B29" s="48" t="s">
        <v>127</v>
      </c>
      <c r="C29" s="48" t="s">
        <v>18</v>
      </c>
      <c r="D29" s="48">
        <f>SUM(D27:D28)</f>
        <v>0</v>
      </c>
      <c r="E29" s="48">
        <f t="shared" ref="E29:L29" si="4">SUM(E27:E28)</f>
        <v>0</v>
      </c>
      <c r="F29" s="48">
        <f t="shared" si="4"/>
        <v>0</v>
      </c>
      <c r="G29" s="48">
        <f t="shared" si="4"/>
        <v>0</v>
      </c>
      <c r="H29" s="48">
        <f t="shared" si="4"/>
        <v>0</v>
      </c>
      <c r="I29" s="48">
        <f t="shared" si="4"/>
        <v>0</v>
      </c>
      <c r="J29" s="48">
        <f t="shared" si="4"/>
        <v>0</v>
      </c>
      <c r="K29" s="48">
        <f t="shared" si="4"/>
        <v>0</v>
      </c>
      <c r="L29" s="48">
        <f t="shared" si="4"/>
        <v>0</v>
      </c>
    </row>
  </sheetData>
  <mergeCells count="3">
    <mergeCell ref="B2:L2"/>
    <mergeCell ref="B3:L3"/>
    <mergeCell ref="B5:L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T8"/>
  <sheetViews>
    <sheetView workbookViewId="0">
      <selection activeCell="V8" sqref="V8"/>
    </sheetView>
  </sheetViews>
  <sheetFormatPr defaultColWidth="10.85546875" defaultRowHeight="15.75"/>
  <cols>
    <col min="1" max="1" width="10.85546875" style="57"/>
    <col min="2" max="2" width="6.85546875" style="57" customWidth="1"/>
    <col min="3" max="3" width="41.42578125" style="57" customWidth="1"/>
    <col min="4" max="4" width="19.85546875" style="57" customWidth="1"/>
    <col min="5" max="17" width="10.85546875" style="57"/>
    <col min="18" max="18" width="9.85546875" style="57" bestFit="1" customWidth="1"/>
    <col min="19" max="16384" width="10.85546875" style="57"/>
  </cols>
  <sheetData>
    <row r="1" spans="1:20">
      <c r="A1" s="57" t="s">
        <v>179</v>
      </c>
    </row>
    <row r="2" spans="1:20">
      <c r="B2" s="194" t="s">
        <v>175</v>
      </c>
      <c r="C2" s="195"/>
      <c r="D2" s="191" t="s">
        <v>176</v>
      </c>
      <c r="E2" s="192"/>
      <c r="F2" s="192"/>
      <c r="G2" s="192"/>
      <c r="H2" s="192"/>
      <c r="I2" s="192"/>
      <c r="J2" s="192"/>
      <c r="K2" s="192"/>
      <c r="L2" s="192"/>
      <c r="M2" s="192"/>
      <c r="N2" s="192"/>
      <c r="O2" s="193"/>
      <c r="P2" s="196"/>
      <c r="Q2" s="196"/>
      <c r="R2" s="196"/>
      <c r="S2" s="196"/>
      <c r="T2" s="197"/>
    </row>
    <row r="3" spans="1:20" ht="20.100000000000001" customHeight="1">
      <c r="B3" s="70"/>
      <c r="C3" s="71"/>
      <c r="D3" s="200" t="s">
        <v>1</v>
      </c>
      <c r="E3" s="201"/>
      <c r="F3" s="202"/>
      <c r="G3" s="203" t="s">
        <v>2</v>
      </c>
      <c r="H3" s="201"/>
      <c r="I3" s="202"/>
      <c r="J3" s="203" t="s">
        <v>3</v>
      </c>
      <c r="K3" s="201"/>
      <c r="L3" s="202"/>
      <c r="M3" s="203" t="s">
        <v>4</v>
      </c>
      <c r="N3" s="201"/>
      <c r="O3" s="202"/>
      <c r="P3" s="198"/>
      <c r="Q3" s="198"/>
      <c r="R3" s="198"/>
      <c r="S3" s="198"/>
      <c r="T3" s="199"/>
    </row>
    <row r="4" spans="1:20" ht="78.75">
      <c r="B4" s="72" t="s">
        <v>24</v>
      </c>
      <c r="C4" s="73" t="s">
        <v>20</v>
      </c>
      <c r="D4" s="73" t="s">
        <v>169</v>
      </c>
      <c r="E4" s="73" t="s">
        <v>5</v>
      </c>
      <c r="F4" s="74" t="s">
        <v>6</v>
      </c>
      <c r="G4" s="73" t="s">
        <v>169</v>
      </c>
      <c r="H4" s="73" t="s">
        <v>5</v>
      </c>
      <c r="I4" s="74" t="s">
        <v>6</v>
      </c>
      <c r="J4" s="73" t="s">
        <v>169</v>
      </c>
      <c r="K4" s="73" t="s">
        <v>5</v>
      </c>
      <c r="L4" s="74" t="s">
        <v>6</v>
      </c>
      <c r="M4" s="73" t="s">
        <v>169</v>
      </c>
      <c r="N4" s="73" t="s">
        <v>5</v>
      </c>
      <c r="O4" s="74" t="s">
        <v>6</v>
      </c>
      <c r="P4" s="75" t="s">
        <v>11</v>
      </c>
      <c r="Q4" s="73" t="s">
        <v>7</v>
      </c>
      <c r="R4" s="73" t="s">
        <v>8</v>
      </c>
      <c r="S4" s="73" t="s">
        <v>9</v>
      </c>
      <c r="T4" s="75" t="s">
        <v>10</v>
      </c>
    </row>
    <row r="5" spans="1:20" ht="48">
      <c r="B5" s="70">
        <v>1</v>
      </c>
      <c r="C5" s="78" t="s">
        <v>295</v>
      </c>
      <c r="D5" s="71"/>
      <c r="E5" s="71"/>
      <c r="F5" s="71">
        <v>0</v>
      </c>
      <c r="G5" s="71"/>
      <c r="H5" s="71"/>
      <c r="I5" s="71">
        <v>0</v>
      </c>
      <c r="J5" s="71"/>
      <c r="K5" s="71"/>
      <c r="L5" s="71">
        <v>0</v>
      </c>
      <c r="M5" s="71"/>
      <c r="N5" s="71"/>
      <c r="O5" s="71">
        <v>0</v>
      </c>
      <c r="P5" s="71">
        <v>0</v>
      </c>
      <c r="Q5" s="71"/>
      <c r="R5" s="76"/>
      <c r="S5" s="71">
        <v>0</v>
      </c>
      <c r="T5" s="71">
        <v>0</v>
      </c>
    </row>
    <row r="6" spans="1:20">
      <c r="B6" s="70">
        <v>2</v>
      </c>
      <c r="C6" s="71"/>
      <c r="D6" s="71"/>
      <c r="E6" s="71"/>
      <c r="F6" s="71">
        <v>0</v>
      </c>
      <c r="G6" s="71"/>
      <c r="H6" s="71"/>
      <c r="I6" s="71">
        <v>0</v>
      </c>
      <c r="J6" s="71"/>
      <c r="K6" s="71"/>
      <c r="L6" s="71">
        <v>0</v>
      </c>
      <c r="M6" s="71"/>
      <c r="N6" s="71"/>
      <c r="O6" s="71">
        <v>0</v>
      </c>
      <c r="P6" s="71">
        <v>0</v>
      </c>
      <c r="Q6" s="71"/>
      <c r="R6" s="76"/>
      <c r="S6" s="71">
        <v>0</v>
      </c>
      <c r="T6" s="71">
        <v>0</v>
      </c>
    </row>
    <row r="7" spans="1:20">
      <c r="B7" s="70">
        <v>3</v>
      </c>
      <c r="D7" s="71"/>
      <c r="E7" s="71"/>
      <c r="F7" s="71"/>
      <c r="G7" s="71"/>
      <c r="H7" s="71"/>
      <c r="I7" s="71"/>
      <c r="J7" s="71"/>
      <c r="K7" s="71"/>
      <c r="L7" s="71"/>
      <c r="M7" s="71"/>
      <c r="N7" s="71"/>
      <c r="O7" s="71"/>
      <c r="P7" s="71"/>
      <c r="Q7" s="71"/>
      <c r="R7" s="76"/>
      <c r="S7" s="71"/>
      <c r="T7" s="71"/>
    </row>
    <row r="8" spans="1:20" ht="75" customHeight="1">
      <c r="B8" s="189" t="s">
        <v>19</v>
      </c>
      <c r="C8" s="190"/>
      <c r="D8" s="73">
        <f>SUM(D5:D7)</f>
        <v>0</v>
      </c>
      <c r="E8" s="73" t="s">
        <v>95</v>
      </c>
      <c r="F8" s="73">
        <f>SUM(F5:F7)</f>
        <v>0</v>
      </c>
      <c r="G8" s="73">
        <f>SUM(G5:G7)</f>
        <v>0</v>
      </c>
      <c r="H8" s="73" t="s">
        <v>95</v>
      </c>
      <c r="I8" s="73">
        <f>SUM(I5:I7)</f>
        <v>0</v>
      </c>
      <c r="J8" s="73">
        <f>SUM(J5:J7)</f>
        <v>0</v>
      </c>
      <c r="K8" s="73" t="s">
        <v>95</v>
      </c>
      <c r="L8" s="73">
        <f>SUM(L5:L7)</f>
        <v>0</v>
      </c>
      <c r="M8" s="73">
        <f>SUM(M5:M7)</f>
        <v>0</v>
      </c>
      <c r="N8" s="73" t="s">
        <v>95</v>
      </c>
      <c r="O8" s="73">
        <f>SUM(O5:O7)</f>
        <v>0</v>
      </c>
      <c r="P8" s="73">
        <f>SUM(P5:P7)</f>
        <v>0</v>
      </c>
      <c r="Q8" s="73" t="s">
        <v>95</v>
      </c>
      <c r="R8" s="73" t="s">
        <v>95</v>
      </c>
      <c r="S8" s="73">
        <f>SUM(S5:S7)</f>
        <v>0</v>
      </c>
      <c r="T8" s="73">
        <f>SUM(T5:T7)</f>
        <v>0</v>
      </c>
    </row>
  </sheetData>
  <mergeCells count="8">
    <mergeCell ref="B8:C8"/>
    <mergeCell ref="D2:O2"/>
    <mergeCell ref="B2:C2"/>
    <mergeCell ref="P2:T3"/>
    <mergeCell ref="D3:F3"/>
    <mergeCell ref="G3:I3"/>
    <mergeCell ref="J3:L3"/>
    <mergeCell ref="M3:O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F39"/>
  <sheetViews>
    <sheetView view="pageBreakPreview" zoomScale="60" workbookViewId="0">
      <selection activeCell="K3" sqref="K3"/>
    </sheetView>
  </sheetViews>
  <sheetFormatPr defaultColWidth="9.140625" defaultRowHeight="11.25"/>
  <cols>
    <col min="1" max="1" width="40" style="1" customWidth="1"/>
    <col min="2" max="2" width="44" style="1" customWidth="1"/>
    <col min="3" max="3" width="21" style="1" customWidth="1"/>
    <col min="4" max="4" width="25.7109375" style="1" customWidth="1"/>
    <col min="5" max="5" width="24.85546875" style="1" customWidth="1"/>
    <col min="6" max="6" width="37.28515625" style="1" customWidth="1"/>
    <col min="7" max="16384" width="9.140625" style="1"/>
  </cols>
  <sheetData>
    <row r="1" spans="1:6" ht="57" customHeight="1">
      <c r="A1" s="16" t="s">
        <v>71</v>
      </c>
      <c r="B1" s="14"/>
      <c r="C1" s="14"/>
      <c r="D1" s="14"/>
      <c r="E1" s="14"/>
      <c r="F1" s="14"/>
    </row>
    <row r="2" spans="1:6" ht="21">
      <c r="A2" s="5"/>
      <c r="B2" s="22" t="s">
        <v>0</v>
      </c>
      <c r="C2" s="204"/>
      <c r="D2" s="204"/>
      <c r="E2" s="204"/>
      <c r="F2" s="204"/>
    </row>
    <row r="3" spans="1:6" ht="40.5">
      <c r="A3" s="15" t="s">
        <v>25</v>
      </c>
      <c r="B3" s="3" t="s">
        <v>70</v>
      </c>
      <c r="C3" s="15" t="s">
        <v>7</v>
      </c>
      <c r="D3" s="15" t="s">
        <v>8</v>
      </c>
      <c r="E3" s="3" t="s">
        <v>9</v>
      </c>
      <c r="F3" s="15" t="s">
        <v>10</v>
      </c>
    </row>
    <row r="4" spans="1:6" ht="21">
      <c r="A4" s="9" t="s">
        <v>21</v>
      </c>
      <c r="B4" s="12"/>
      <c r="C4" s="5"/>
      <c r="D4" s="7"/>
      <c r="E4" s="6">
        <f>B4*D4</f>
        <v>0</v>
      </c>
      <c r="F4" s="8">
        <f>SUM(B4,E4)</f>
        <v>0</v>
      </c>
    </row>
    <row r="5" spans="1:6" ht="21">
      <c r="A5" s="9" t="s">
        <v>22</v>
      </c>
      <c r="B5" s="12"/>
      <c r="C5" s="5"/>
      <c r="D5" s="7"/>
      <c r="E5" s="6">
        <f t="shared" ref="E5:E38" si="0">B5*D5</f>
        <v>0</v>
      </c>
      <c r="F5" s="8">
        <f t="shared" ref="F5:F38" si="1">SUM(B5,E5)</f>
        <v>0</v>
      </c>
    </row>
    <row r="6" spans="1:6" ht="40.5">
      <c r="A6" s="9" t="s">
        <v>23</v>
      </c>
      <c r="B6" s="12"/>
      <c r="C6" s="5"/>
      <c r="D6" s="7"/>
      <c r="E6" s="6">
        <f t="shared" si="0"/>
        <v>0</v>
      </c>
      <c r="F6" s="8">
        <f t="shared" si="1"/>
        <v>0</v>
      </c>
    </row>
    <row r="7" spans="1:6" ht="21">
      <c r="A7" s="9" t="s">
        <v>80</v>
      </c>
      <c r="B7" s="12"/>
      <c r="C7" s="5"/>
      <c r="D7" s="7"/>
      <c r="E7" s="6">
        <f t="shared" si="0"/>
        <v>0</v>
      </c>
      <c r="F7" s="8">
        <f t="shared" si="1"/>
        <v>0</v>
      </c>
    </row>
    <row r="8" spans="1:6" ht="21">
      <c r="A8" s="9" t="s">
        <v>81</v>
      </c>
      <c r="B8" s="12"/>
      <c r="C8" s="5"/>
      <c r="D8" s="7"/>
      <c r="E8" s="6">
        <f t="shared" si="0"/>
        <v>0</v>
      </c>
      <c r="F8" s="8">
        <f t="shared" si="1"/>
        <v>0</v>
      </c>
    </row>
    <row r="9" spans="1:6" ht="21">
      <c r="A9" s="9"/>
      <c r="B9" s="12"/>
      <c r="C9" s="54"/>
      <c r="D9" s="7"/>
      <c r="E9" s="6"/>
      <c r="F9" s="8"/>
    </row>
    <row r="10" spans="1:6" ht="21">
      <c r="A10" s="9"/>
      <c r="B10" s="12"/>
      <c r="C10" s="54"/>
      <c r="D10" s="7"/>
      <c r="E10" s="6"/>
      <c r="F10" s="8"/>
    </row>
    <row r="11" spans="1:6" ht="21">
      <c r="A11" s="9"/>
      <c r="B11" s="12"/>
      <c r="C11" s="54"/>
      <c r="D11" s="7"/>
      <c r="E11" s="6"/>
      <c r="F11" s="8"/>
    </row>
    <row r="12" spans="1:6" ht="21">
      <c r="A12" s="9"/>
      <c r="B12" s="12"/>
      <c r="C12" s="54"/>
      <c r="D12" s="7"/>
      <c r="E12" s="6"/>
      <c r="F12" s="8"/>
    </row>
    <row r="13" spans="1:6" ht="21">
      <c r="A13" s="9"/>
      <c r="B13" s="12"/>
      <c r="C13" s="54"/>
      <c r="D13" s="7"/>
      <c r="E13" s="6"/>
      <c r="F13" s="8"/>
    </row>
    <row r="14" spans="1:6" ht="21">
      <c r="A14" s="9"/>
      <c r="B14" s="12"/>
      <c r="C14" s="54"/>
      <c r="D14" s="7"/>
      <c r="E14" s="6"/>
      <c r="F14" s="8"/>
    </row>
    <row r="15" spans="1:6" ht="21">
      <c r="A15" s="9"/>
      <c r="B15" s="12"/>
      <c r="C15" s="54"/>
      <c r="D15" s="7"/>
      <c r="E15" s="6"/>
      <c r="F15" s="8"/>
    </row>
    <row r="16" spans="1:6" ht="21">
      <c r="A16" s="9"/>
      <c r="B16" s="12"/>
      <c r="C16" s="54"/>
      <c r="D16" s="7"/>
      <c r="E16" s="6"/>
      <c r="F16" s="8"/>
    </row>
    <row r="17" spans="1:6" ht="21">
      <c r="A17" s="9"/>
      <c r="B17" s="12"/>
      <c r="C17" s="54"/>
      <c r="D17" s="7"/>
      <c r="E17" s="6"/>
      <c r="F17" s="8"/>
    </row>
    <row r="18" spans="1:6" ht="21">
      <c r="A18" s="9"/>
      <c r="B18" s="12"/>
      <c r="C18" s="54"/>
      <c r="D18" s="7"/>
      <c r="E18" s="6"/>
      <c r="F18" s="8"/>
    </row>
    <row r="19" spans="1:6" ht="21">
      <c r="A19" s="9"/>
      <c r="B19" s="12"/>
      <c r="C19" s="54"/>
      <c r="D19" s="7"/>
      <c r="E19" s="6"/>
      <c r="F19" s="8"/>
    </row>
    <row r="20" spans="1:6" ht="21">
      <c r="A20" s="9"/>
      <c r="B20" s="12"/>
      <c r="C20" s="54"/>
      <c r="D20" s="7"/>
      <c r="E20" s="6"/>
      <c r="F20" s="8"/>
    </row>
    <row r="21" spans="1:6" ht="21">
      <c r="A21" s="9"/>
      <c r="B21" s="12"/>
      <c r="C21" s="54"/>
      <c r="D21" s="7"/>
      <c r="E21" s="6"/>
      <c r="F21" s="8"/>
    </row>
    <row r="22" spans="1:6" ht="21">
      <c r="A22" s="9"/>
      <c r="B22" s="12"/>
      <c r="C22" s="54"/>
      <c r="D22" s="7"/>
      <c r="E22" s="6"/>
      <c r="F22" s="8"/>
    </row>
    <row r="23" spans="1:6" ht="21">
      <c r="A23" s="9"/>
      <c r="B23" s="12"/>
      <c r="C23" s="54"/>
      <c r="D23" s="7"/>
      <c r="E23" s="6"/>
      <c r="F23" s="8"/>
    </row>
    <row r="24" spans="1:6" ht="21">
      <c r="A24" s="9"/>
      <c r="B24" s="12"/>
      <c r="C24" s="54"/>
      <c r="D24" s="7"/>
      <c r="E24" s="6"/>
      <c r="F24" s="8"/>
    </row>
    <row r="25" spans="1:6" ht="21">
      <c r="A25" s="9"/>
      <c r="B25" s="12"/>
      <c r="C25" s="54"/>
      <c r="D25" s="7"/>
      <c r="E25" s="6"/>
      <c r="F25" s="8"/>
    </row>
    <row r="26" spans="1:6" ht="21">
      <c r="A26" s="9"/>
      <c r="B26" s="12"/>
      <c r="C26" s="54"/>
      <c r="D26" s="7"/>
      <c r="E26" s="6"/>
      <c r="F26" s="8"/>
    </row>
    <row r="27" spans="1:6" ht="21">
      <c r="A27" s="9"/>
      <c r="B27" s="12"/>
      <c r="C27" s="54"/>
      <c r="D27" s="7"/>
      <c r="E27" s="6"/>
      <c r="F27" s="8"/>
    </row>
    <row r="28" spans="1:6" ht="21">
      <c r="A28" s="9"/>
      <c r="B28" s="12"/>
      <c r="C28" s="54"/>
      <c r="D28" s="7"/>
      <c r="E28" s="6"/>
      <c r="F28" s="8"/>
    </row>
    <row r="29" spans="1:6" ht="21">
      <c r="A29" s="9"/>
      <c r="B29" s="12"/>
      <c r="C29" s="54"/>
      <c r="D29" s="7"/>
      <c r="E29" s="6"/>
      <c r="F29" s="8"/>
    </row>
    <row r="30" spans="1:6" ht="21">
      <c r="A30" s="9"/>
      <c r="B30" s="12"/>
      <c r="C30" s="54"/>
      <c r="D30" s="7"/>
      <c r="E30" s="6"/>
      <c r="F30" s="8"/>
    </row>
    <row r="31" spans="1:6" ht="21">
      <c r="A31" s="9"/>
      <c r="B31" s="12"/>
      <c r="C31" s="54"/>
      <c r="D31" s="7"/>
      <c r="E31" s="6"/>
      <c r="F31" s="8"/>
    </row>
    <row r="32" spans="1:6" ht="21">
      <c r="A32" s="9"/>
      <c r="B32" s="12"/>
      <c r="C32" s="54"/>
      <c r="D32" s="7"/>
      <c r="E32" s="6"/>
      <c r="F32" s="8"/>
    </row>
    <row r="33" spans="1:6" ht="21">
      <c r="A33" s="9"/>
      <c r="B33" s="12"/>
      <c r="C33" s="54"/>
      <c r="D33" s="7"/>
      <c r="E33" s="6"/>
      <c r="F33" s="8"/>
    </row>
    <row r="34" spans="1:6" ht="21">
      <c r="A34" s="9"/>
      <c r="B34" s="12"/>
      <c r="C34" s="54"/>
      <c r="D34" s="7"/>
      <c r="E34" s="6"/>
      <c r="F34" s="8"/>
    </row>
    <row r="35" spans="1:6" ht="21">
      <c r="A35" s="9"/>
      <c r="B35" s="12"/>
      <c r="C35" s="54"/>
      <c r="D35" s="7"/>
      <c r="E35" s="6"/>
      <c r="F35" s="8"/>
    </row>
    <row r="36" spans="1:6" ht="21">
      <c r="A36" s="9"/>
      <c r="B36" s="12"/>
      <c r="C36" s="54"/>
      <c r="D36" s="7"/>
      <c r="E36" s="6"/>
      <c r="F36" s="8"/>
    </row>
    <row r="37" spans="1:6" ht="21">
      <c r="A37" s="9"/>
      <c r="B37" s="12"/>
      <c r="C37" s="5"/>
      <c r="D37" s="7"/>
      <c r="E37" s="6"/>
      <c r="F37" s="8"/>
    </row>
    <row r="38" spans="1:6" ht="21">
      <c r="A38" s="9" t="s">
        <v>72</v>
      </c>
      <c r="B38" s="12"/>
      <c r="C38" s="21"/>
      <c r="D38" s="7"/>
      <c r="E38" s="6">
        <f t="shared" si="0"/>
        <v>0</v>
      </c>
      <c r="F38" s="8">
        <f t="shared" si="1"/>
        <v>0</v>
      </c>
    </row>
    <row r="39" spans="1:6" ht="79.5" customHeight="1">
      <c r="A39" s="33" t="s">
        <v>27</v>
      </c>
      <c r="B39" s="31">
        <f>SUM(B4:B38)</f>
        <v>0</v>
      </c>
      <c r="C39" s="31" t="s">
        <v>95</v>
      </c>
      <c r="D39" s="31" t="s">
        <v>95</v>
      </c>
      <c r="E39" s="31">
        <f t="shared" ref="E39" si="2">SUM(E4:E38)</f>
        <v>0</v>
      </c>
      <c r="F39" s="31">
        <f>SUM(F4:F38)</f>
        <v>0</v>
      </c>
    </row>
  </sheetData>
  <mergeCells count="1">
    <mergeCell ref="C2:F2"/>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dimension ref="A2:S40"/>
  <sheetViews>
    <sheetView tabSelected="1" workbookViewId="0">
      <selection activeCell="C2" sqref="C2:S2"/>
    </sheetView>
  </sheetViews>
  <sheetFormatPr defaultColWidth="22" defaultRowHeight="15"/>
  <cols>
    <col min="1" max="1" width="9.140625" style="58" customWidth="1"/>
    <col min="2" max="3" width="22" style="58"/>
    <col min="4" max="4" width="26.28515625" style="58" customWidth="1"/>
    <col min="5" max="7" width="22" style="58"/>
    <col min="8" max="8" width="26.85546875" style="58" customWidth="1"/>
    <col min="9" max="16384" width="22" style="58"/>
  </cols>
  <sheetData>
    <row r="2" spans="1:19" ht="45" customHeight="1">
      <c r="A2" s="217" t="s">
        <v>277</v>
      </c>
      <c r="B2" s="218"/>
      <c r="C2" s="232" t="s">
        <v>222</v>
      </c>
      <c r="D2" s="233"/>
      <c r="E2" s="233"/>
      <c r="F2" s="233"/>
      <c r="G2" s="233"/>
      <c r="H2" s="233"/>
      <c r="I2" s="233"/>
      <c r="J2" s="233"/>
      <c r="K2" s="233"/>
      <c r="L2" s="233"/>
      <c r="M2" s="233"/>
      <c r="N2" s="233"/>
      <c r="O2" s="233"/>
      <c r="P2" s="233"/>
      <c r="Q2" s="233"/>
      <c r="R2" s="233"/>
      <c r="S2" s="234"/>
    </row>
    <row r="3" spans="1:19">
      <c r="A3" s="59"/>
      <c r="B3" s="59"/>
      <c r="C3" s="59"/>
      <c r="D3" s="59"/>
      <c r="E3" s="205" t="s">
        <v>0</v>
      </c>
      <c r="F3" s="206"/>
      <c r="G3" s="205" t="s">
        <v>1</v>
      </c>
      <c r="H3" s="206"/>
      <c r="I3" s="205" t="s">
        <v>2</v>
      </c>
      <c r="J3" s="206"/>
      <c r="K3" s="205" t="s">
        <v>3</v>
      </c>
      <c r="L3" s="206"/>
      <c r="M3" s="205" t="s">
        <v>4</v>
      </c>
      <c r="N3" s="206"/>
      <c r="O3" s="207"/>
      <c r="P3" s="207"/>
      <c r="Q3" s="207"/>
      <c r="R3" s="207"/>
      <c r="S3" s="207"/>
    </row>
    <row r="4" spans="1:19" ht="149.1" customHeight="1">
      <c r="A4" s="109"/>
      <c r="B4" s="109"/>
      <c r="C4" s="138" t="s">
        <v>300</v>
      </c>
      <c r="D4" s="139" t="s">
        <v>310</v>
      </c>
      <c r="E4" s="208" t="s">
        <v>282</v>
      </c>
      <c r="F4" s="209"/>
      <c r="G4" s="208" t="s">
        <v>278</v>
      </c>
      <c r="H4" s="209"/>
      <c r="I4" s="208" t="s">
        <v>279</v>
      </c>
      <c r="J4" s="209"/>
      <c r="K4" s="208" t="s">
        <v>280</v>
      </c>
      <c r="L4" s="209"/>
      <c r="M4" s="208" t="s">
        <v>281</v>
      </c>
      <c r="N4" s="209"/>
      <c r="O4" s="109"/>
      <c r="P4" s="109"/>
      <c r="Q4" s="109"/>
      <c r="R4" s="109"/>
      <c r="S4" s="109"/>
    </row>
    <row r="5" spans="1:19" ht="45">
      <c r="A5" s="60" t="s">
        <v>24</v>
      </c>
      <c r="B5" s="60" t="s">
        <v>20</v>
      </c>
      <c r="C5" s="60" t="s">
        <v>181</v>
      </c>
      <c r="D5" s="60" t="s">
        <v>299</v>
      </c>
      <c r="E5" s="60" t="s">
        <v>226</v>
      </c>
      <c r="F5" s="60" t="s">
        <v>6</v>
      </c>
      <c r="G5" s="60" t="s">
        <v>226</v>
      </c>
      <c r="H5" s="60" t="s">
        <v>6</v>
      </c>
      <c r="I5" s="60" t="s">
        <v>226</v>
      </c>
      <c r="J5" s="60" t="s">
        <v>6</v>
      </c>
      <c r="K5" s="60" t="s">
        <v>268</v>
      </c>
      <c r="L5" s="60" t="s">
        <v>6</v>
      </c>
      <c r="M5" s="60" t="s">
        <v>268</v>
      </c>
      <c r="N5" s="60" t="s">
        <v>6</v>
      </c>
      <c r="O5" s="60" t="s">
        <v>11</v>
      </c>
      <c r="P5" s="60" t="s">
        <v>7</v>
      </c>
      <c r="Q5" s="60" t="s">
        <v>8</v>
      </c>
      <c r="R5" s="60" t="s">
        <v>9</v>
      </c>
      <c r="S5" s="60" t="s">
        <v>10</v>
      </c>
    </row>
    <row r="6" spans="1:19" ht="28.5">
      <c r="A6" s="61">
        <v>1</v>
      </c>
      <c r="B6" s="61" t="s">
        <v>21</v>
      </c>
      <c r="C6" s="61"/>
      <c r="D6" s="59"/>
      <c r="E6" s="59"/>
      <c r="F6" s="59"/>
      <c r="G6" s="59"/>
      <c r="H6" s="59"/>
      <c r="I6" s="59"/>
      <c r="J6" s="59"/>
      <c r="K6" s="59"/>
      <c r="L6" s="59"/>
      <c r="M6" s="59"/>
      <c r="N6" s="59"/>
      <c r="O6" s="59">
        <f t="shared" ref="O6:O23" si="0">SUM(F6,H6,J6,L6,N6)</f>
        <v>0</v>
      </c>
      <c r="P6" s="59"/>
      <c r="Q6" s="62"/>
      <c r="R6" s="59">
        <f>O6*Q6</f>
        <v>0</v>
      </c>
      <c r="S6" s="59">
        <f>SUM(O6,R6)</f>
        <v>0</v>
      </c>
    </row>
    <row r="7" spans="1:19" ht="28.5">
      <c r="A7" s="61">
        <v>2</v>
      </c>
      <c r="B7" s="61" t="s">
        <v>22</v>
      </c>
      <c r="C7" s="61"/>
      <c r="D7" s="59"/>
      <c r="E7" s="59"/>
      <c r="F7" s="59"/>
      <c r="G7" s="59"/>
      <c r="H7" s="59"/>
      <c r="I7" s="59"/>
      <c r="J7" s="59"/>
      <c r="K7" s="59"/>
      <c r="L7" s="59"/>
      <c r="M7" s="59"/>
      <c r="N7" s="59"/>
      <c r="O7" s="59">
        <f t="shared" si="0"/>
        <v>0</v>
      </c>
      <c r="P7" s="59"/>
      <c r="Q7" s="62"/>
      <c r="R7" s="59">
        <f t="shared" ref="R7:R23" si="1">O7*Q7</f>
        <v>0</v>
      </c>
      <c r="S7" s="59">
        <f t="shared" ref="S7:S23" si="2">SUM(O7,R7)</f>
        <v>0</v>
      </c>
    </row>
    <row r="8" spans="1:19" ht="28.5">
      <c r="A8" s="61">
        <v>3</v>
      </c>
      <c r="B8" s="61" t="s">
        <v>23</v>
      </c>
      <c r="C8" s="61"/>
      <c r="D8" s="59"/>
      <c r="E8" s="59"/>
      <c r="F8" s="59"/>
      <c r="G8" s="59"/>
      <c r="H8" s="59"/>
      <c r="I8" s="59"/>
      <c r="J8" s="59"/>
      <c r="K8" s="59"/>
      <c r="L8" s="59"/>
      <c r="M8" s="59"/>
      <c r="N8" s="59"/>
      <c r="O8" s="59">
        <f t="shared" si="0"/>
        <v>0</v>
      </c>
      <c r="P8" s="59"/>
      <c r="Q8" s="62"/>
      <c r="R8" s="59">
        <f t="shared" si="1"/>
        <v>0</v>
      </c>
      <c r="S8" s="59">
        <f t="shared" si="2"/>
        <v>0</v>
      </c>
    </row>
    <row r="9" spans="1:19" ht="28.5">
      <c r="A9" s="61">
        <v>4</v>
      </c>
      <c r="B9" s="61" t="s">
        <v>80</v>
      </c>
      <c r="C9" s="61"/>
      <c r="D9" s="59"/>
      <c r="E9" s="59"/>
      <c r="F9" s="59"/>
      <c r="G9" s="59"/>
      <c r="H9" s="59"/>
      <c r="I9" s="59"/>
      <c r="J9" s="59"/>
      <c r="K9" s="59"/>
      <c r="L9" s="59"/>
      <c r="M9" s="59"/>
      <c r="N9" s="59"/>
      <c r="O9" s="59">
        <f t="shared" si="0"/>
        <v>0</v>
      </c>
      <c r="P9" s="59"/>
      <c r="Q9" s="62"/>
      <c r="R9" s="59">
        <f t="shared" si="1"/>
        <v>0</v>
      </c>
      <c r="S9" s="59">
        <f t="shared" si="2"/>
        <v>0</v>
      </c>
    </row>
    <row r="10" spans="1:19" ht="28.5">
      <c r="A10" s="61">
        <v>5</v>
      </c>
      <c r="B10" s="61" t="s">
        <v>81</v>
      </c>
      <c r="C10" s="61"/>
      <c r="D10" s="59"/>
      <c r="E10" s="59"/>
      <c r="F10" s="59"/>
      <c r="G10" s="59"/>
      <c r="H10" s="59"/>
      <c r="I10" s="59"/>
      <c r="J10" s="59"/>
      <c r="K10" s="59"/>
      <c r="L10" s="59"/>
      <c r="M10" s="59"/>
      <c r="N10" s="59"/>
      <c r="O10" s="59">
        <f t="shared" si="0"/>
        <v>0</v>
      </c>
      <c r="P10" s="59"/>
      <c r="Q10" s="62"/>
      <c r="R10" s="59">
        <f t="shared" si="1"/>
        <v>0</v>
      </c>
      <c r="S10" s="59">
        <f t="shared" si="2"/>
        <v>0</v>
      </c>
    </row>
    <row r="11" spans="1:19">
      <c r="A11" s="61">
        <v>6</v>
      </c>
      <c r="C11" s="61"/>
      <c r="D11" s="59"/>
      <c r="E11" s="59"/>
      <c r="F11" s="59"/>
      <c r="G11" s="59"/>
      <c r="H11" s="59"/>
      <c r="I11" s="59"/>
      <c r="J11" s="59"/>
      <c r="K11" s="59"/>
      <c r="L11" s="59"/>
      <c r="M11" s="59"/>
      <c r="N11" s="59"/>
      <c r="O11" s="59">
        <f t="shared" si="0"/>
        <v>0</v>
      </c>
      <c r="P11" s="59"/>
      <c r="Q11" s="62"/>
      <c r="R11" s="59">
        <f t="shared" si="1"/>
        <v>0</v>
      </c>
      <c r="S11" s="59">
        <f t="shared" si="2"/>
        <v>0</v>
      </c>
    </row>
    <row r="12" spans="1:19">
      <c r="A12" s="61">
        <v>7</v>
      </c>
      <c r="B12" s="61"/>
      <c r="C12" s="61"/>
      <c r="D12" s="59"/>
      <c r="E12" s="59"/>
      <c r="F12" s="59"/>
      <c r="G12" s="59"/>
      <c r="H12" s="59"/>
      <c r="I12" s="59"/>
      <c r="J12" s="59"/>
      <c r="K12" s="59"/>
      <c r="L12" s="59"/>
      <c r="M12" s="59"/>
      <c r="N12" s="59"/>
      <c r="O12" s="59"/>
      <c r="P12" s="59"/>
      <c r="Q12" s="62"/>
      <c r="R12" s="59"/>
      <c r="S12" s="59"/>
    </row>
    <row r="13" spans="1:19">
      <c r="A13" s="61">
        <v>8</v>
      </c>
      <c r="B13" s="61"/>
      <c r="C13" s="61"/>
      <c r="D13" s="59"/>
      <c r="E13" s="59"/>
      <c r="F13" s="59"/>
      <c r="G13" s="59"/>
      <c r="H13" s="59"/>
      <c r="I13" s="59"/>
      <c r="J13" s="59"/>
      <c r="K13" s="59"/>
      <c r="L13" s="59"/>
      <c r="M13" s="59"/>
      <c r="N13" s="59"/>
      <c r="O13" s="59"/>
      <c r="P13" s="59"/>
      <c r="Q13" s="62"/>
      <c r="R13" s="59"/>
      <c r="S13" s="59"/>
    </row>
    <row r="14" spans="1:19">
      <c r="A14" s="61">
        <v>9</v>
      </c>
      <c r="B14" s="61" t="s">
        <v>147</v>
      </c>
      <c r="C14" s="61"/>
      <c r="D14" s="59"/>
      <c r="E14" s="59"/>
      <c r="F14" s="59"/>
      <c r="G14" s="59"/>
      <c r="H14" s="59"/>
      <c r="I14" s="59"/>
      <c r="J14" s="59"/>
      <c r="K14" s="59"/>
      <c r="L14" s="59"/>
      <c r="M14" s="59"/>
      <c r="N14" s="59"/>
      <c r="O14" s="59"/>
      <c r="P14" s="59"/>
      <c r="Q14" s="62"/>
      <c r="R14" s="59"/>
      <c r="S14" s="59"/>
    </row>
    <row r="15" spans="1:19">
      <c r="A15" s="61">
        <v>10</v>
      </c>
      <c r="B15" s="61"/>
      <c r="C15" s="61"/>
      <c r="D15" s="59"/>
      <c r="E15" s="59"/>
      <c r="F15" s="59"/>
      <c r="G15" s="59"/>
      <c r="H15" s="59"/>
      <c r="I15" s="59"/>
      <c r="J15" s="59"/>
      <c r="K15" s="59"/>
      <c r="L15" s="59"/>
      <c r="M15" s="59"/>
      <c r="N15" s="59"/>
      <c r="O15" s="59"/>
      <c r="P15" s="59"/>
      <c r="Q15" s="62"/>
      <c r="R15" s="59"/>
      <c r="S15" s="59"/>
    </row>
    <row r="16" spans="1:19">
      <c r="A16" s="61">
        <v>11</v>
      </c>
      <c r="B16" s="61"/>
      <c r="C16" s="61"/>
      <c r="D16" s="59"/>
      <c r="E16" s="59"/>
      <c r="F16" s="59"/>
      <c r="G16" s="59"/>
      <c r="H16" s="59"/>
      <c r="I16" s="59"/>
      <c r="J16" s="59"/>
      <c r="K16" s="59"/>
      <c r="L16" s="59"/>
      <c r="M16" s="59"/>
      <c r="N16" s="59"/>
      <c r="O16" s="59"/>
      <c r="P16" s="59"/>
      <c r="Q16" s="62"/>
      <c r="R16" s="59"/>
      <c r="S16" s="59"/>
    </row>
    <row r="17" spans="1:19" ht="71.25">
      <c r="A17" s="61">
        <v>12</v>
      </c>
      <c r="B17" s="61" t="s">
        <v>309</v>
      </c>
      <c r="C17" s="61"/>
      <c r="D17" s="59"/>
      <c r="E17" s="59"/>
      <c r="F17" s="59"/>
      <c r="G17" s="59"/>
      <c r="H17" s="59"/>
      <c r="I17" s="59"/>
      <c r="J17" s="59"/>
      <c r="K17" s="59"/>
      <c r="L17" s="59"/>
      <c r="M17" s="59"/>
      <c r="N17" s="59"/>
      <c r="O17" s="59"/>
      <c r="P17" s="59"/>
      <c r="Q17" s="62"/>
      <c r="R17" s="59"/>
      <c r="S17" s="59"/>
    </row>
    <row r="18" spans="1:19">
      <c r="A18" s="61">
        <v>13</v>
      </c>
      <c r="B18" s="61" t="s">
        <v>297</v>
      </c>
      <c r="C18" s="61"/>
      <c r="D18" s="59"/>
      <c r="E18" s="59"/>
      <c r="F18" s="59"/>
      <c r="G18" s="59"/>
      <c r="H18" s="59"/>
      <c r="I18" s="59"/>
      <c r="J18" s="59"/>
      <c r="K18" s="59"/>
      <c r="L18" s="59"/>
      <c r="M18" s="59"/>
      <c r="N18" s="59"/>
      <c r="O18" s="59"/>
      <c r="P18" s="59"/>
      <c r="Q18" s="62"/>
      <c r="R18" s="59"/>
      <c r="S18" s="59"/>
    </row>
    <row r="19" spans="1:19">
      <c r="A19" s="61">
        <v>14</v>
      </c>
      <c r="B19" s="61" t="s">
        <v>269</v>
      </c>
      <c r="C19" s="61"/>
      <c r="D19" s="59"/>
      <c r="E19" s="59"/>
      <c r="F19" s="59"/>
      <c r="G19" s="59"/>
      <c r="H19" s="59"/>
      <c r="I19" s="59"/>
      <c r="J19" s="59"/>
      <c r="K19" s="59"/>
      <c r="L19" s="59"/>
      <c r="M19" s="59"/>
      <c r="N19" s="59"/>
      <c r="O19" s="59"/>
      <c r="P19" s="59"/>
      <c r="Q19" s="62"/>
      <c r="R19" s="59"/>
      <c r="S19" s="59"/>
    </row>
    <row r="20" spans="1:19">
      <c r="A20" s="61">
        <v>15</v>
      </c>
      <c r="B20" s="61" t="s">
        <v>270</v>
      </c>
      <c r="C20" s="61"/>
      <c r="D20" s="59"/>
      <c r="E20" s="59"/>
      <c r="F20" s="59"/>
      <c r="G20" s="59"/>
      <c r="H20" s="59"/>
      <c r="I20" s="59"/>
      <c r="J20" s="59"/>
      <c r="K20" s="59"/>
      <c r="L20" s="59"/>
      <c r="M20" s="59"/>
      <c r="N20" s="59"/>
      <c r="O20" s="59"/>
      <c r="P20" s="59"/>
      <c r="Q20" s="62"/>
      <c r="R20" s="59"/>
      <c r="S20" s="59"/>
    </row>
    <row r="21" spans="1:19">
      <c r="A21" s="61">
        <v>16</v>
      </c>
      <c r="B21" s="61"/>
      <c r="C21" s="61"/>
      <c r="D21" s="59"/>
      <c r="E21" s="59"/>
      <c r="F21" s="59"/>
      <c r="G21" s="59"/>
      <c r="H21" s="59"/>
      <c r="I21" s="59"/>
      <c r="J21" s="59"/>
      <c r="K21" s="59"/>
      <c r="L21" s="59"/>
      <c r="M21" s="59"/>
      <c r="N21" s="59"/>
      <c r="O21" s="59"/>
      <c r="P21" s="59"/>
      <c r="Q21" s="62"/>
      <c r="R21" s="59"/>
      <c r="S21" s="59"/>
    </row>
    <row r="22" spans="1:19">
      <c r="A22" s="61" t="s">
        <v>146</v>
      </c>
      <c r="B22" s="61"/>
      <c r="C22" s="61"/>
      <c r="D22" s="59"/>
      <c r="E22" s="59"/>
      <c r="F22" s="59"/>
      <c r="G22" s="59"/>
      <c r="H22" s="59"/>
      <c r="I22" s="59"/>
      <c r="J22" s="59"/>
      <c r="K22" s="59"/>
      <c r="L22" s="59"/>
      <c r="M22" s="59"/>
      <c r="N22" s="59"/>
      <c r="O22" s="59"/>
      <c r="P22" s="59"/>
      <c r="Q22" s="62"/>
      <c r="R22" s="59"/>
      <c r="S22" s="59"/>
    </row>
    <row r="23" spans="1:19">
      <c r="A23" s="61" t="s">
        <v>147</v>
      </c>
      <c r="B23" s="61" t="s">
        <v>95</v>
      </c>
      <c r="C23" s="61"/>
      <c r="D23" s="59"/>
      <c r="E23" s="59"/>
      <c r="F23" s="59"/>
      <c r="G23" s="59"/>
      <c r="H23" s="59"/>
      <c r="I23" s="59"/>
      <c r="J23" s="59"/>
      <c r="K23" s="59"/>
      <c r="L23" s="59"/>
      <c r="M23" s="59"/>
      <c r="N23" s="59"/>
      <c r="O23" s="59">
        <f t="shared" si="0"/>
        <v>0</v>
      </c>
      <c r="P23" s="59"/>
      <c r="Q23" s="62"/>
      <c r="R23" s="59">
        <f t="shared" si="1"/>
        <v>0</v>
      </c>
      <c r="S23" s="59">
        <f t="shared" si="2"/>
        <v>0</v>
      </c>
    </row>
    <row r="24" spans="1:19" ht="15" customHeight="1">
      <c r="A24" s="210" t="s">
        <v>19</v>
      </c>
      <c r="B24" s="211"/>
      <c r="C24" s="212"/>
      <c r="D24" s="135">
        <f>SUM(D6:D23)</f>
        <v>0</v>
      </c>
      <c r="E24" s="63"/>
      <c r="F24" s="64">
        <f>SUM(F6:F23)</f>
        <v>0</v>
      </c>
      <c r="G24" s="63"/>
      <c r="H24" s="64">
        <f>SUM(H6:H23)</f>
        <v>0</v>
      </c>
      <c r="I24" s="63"/>
      <c r="J24" s="64">
        <f>SUM(J6:J23)</f>
        <v>0</v>
      </c>
      <c r="K24" s="63"/>
      <c r="L24" s="64">
        <f>SUM(L6:L23)</f>
        <v>0</v>
      </c>
      <c r="M24" s="63"/>
      <c r="N24" s="64">
        <f>SUM(N6:N23)</f>
        <v>0</v>
      </c>
      <c r="O24" s="64">
        <f>SUM(O6:O23)</f>
        <v>0</v>
      </c>
      <c r="P24" s="63"/>
      <c r="Q24" s="64"/>
      <c r="R24" s="64">
        <f>SUM(R6:R23)</f>
        <v>0</v>
      </c>
      <c r="S24" s="64">
        <f>SUM(S6:S23)</f>
        <v>0</v>
      </c>
    </row>
    <row r="25" spans="1:19">
      <c r="A25" s="89"/>
      <c r="B25" s="89"/>
      <c r="C25" s="89"/>
      <c r="D25" s="89"/>
      <c r="E25" s="90"/>
      <c r="F25" s="91"/>
      <c r="G25" s="90"/>
      <c r="H25" s="91"/>
      <c r="I25" s="90"/>
      <c r="J25" s="91"/>
      <c r="K25" s="90"/>
      <c r="L25" s="91"/>
      <c r="M25" s="90"/>
      <c r="N25" s="91"/>
      <c r="O25" s="91"/>
      <c r="P25" s="90"/>
      <c r="Q25" s="91"/>
      <c r="R25" s="91"/>
      <c r="S25" s="91"/>
    </row>
    <row r="26" spans="1:19" ht="15.75" thickBot="1">
      <c r="A26" s="89" t="s">
        <v>298</v>
      </c>
      <c r="B26" s="89"/>
      <c r="C26" s="89"/>
      <c r="D26" s="89"/>
      <c r="E26" s="90"/>
      <c r="F26" s="91"/>
      <c r="G26" s="90"/>
      <c r="H26" s="91"/>
      <c r="I26" s="90"/>
      <c r="J26" s="91"/>
      <c r="K26" s="90"/>
      <c r="L26" s="91"/>
      <c r="M26" s="90"/>
      <c r="N26" s="91"/>
      <c r="O26" s="91"/>
      <c r="P26" s="90"/>
      <c r="Q26" s="91"/>
      <c r="R26" s="91"/>
      <c r="S26" s="91"/>
    </row>
    <row r="27" spans="1:19" ht="30" customHeight="1" thickBot="1">
      <c r="A27" s="89" t="s">
        <v>286</v>
      </c>
      <c r="B27" s="227" t="s">
        <v>284</v>
      </c>
      <c r="C27" s="228"/>
      <c r="D27" s="229"/>
      <c r="E27" s="230" t="s">
        <v>285</v>
      </c>
      <c r="F27" s="230"/>
      <c r="G27" s="231"/>
      <c r="H27" s="91"/>
      <c r="I27" s="90"/>
      <c r="J27" s="91"/>
      <c r="K27" s="90"/>
      <c r="L27" s="91"/>
      <c r="M27" s="90"/>
      <c r="N27" s="91"/>
      <c r="O27" s="91"/>
      <c r="P27" s="90"/>
      <c r="Q27" s="91"/>
      <c r="R27" s="91"/>
      <c r="S27" s="91"/>
    </row>
    <row r="28" spans="1:19">
      <c r="A28" s="89"/>
      <c r="B28" s="89"/>
      <c r="C28" s="89"/>
      <c r="D28" s="89"/>
      <c r="E28" s="90"/>
      <c r="F28" s="91"/>
      <c r="G28" s="90"/>
      <c r="H28" s="91"/>
      <c r="I28" s="90"/>
      <c r="J28" s="91"/>
      <c r="K28" s="90"/>
      <c r="L28" s="91"/>
      <c r="M28" s="90"/>
      <c r="N28" s="91"/>
      <c r="O28" s="91"/>
      <c r="P28" s="90"/>
      <c r="Q28" s="91"/>
      <c r="R28" s="91"/>
      <c r="S28" s="91"/>
    </row>
    <row r="29" spans="1:19">
      <c r="A29" s="89"/>
      <c r="B29" s="89"/>
      <c r="C29" s="89"/>
      <c r="D29" s="89"/>
      <c r="E29" s="90"/>
      <c r="F29" s="91"/>
      <c r="G29" s="90"/>
      <c r="H29" s="91"/>
      <c r="I29" s="90"/>
      <c r="J29" s="91"/>
      <c r="K29" s="90"/>
      <c r="L29" s="91"/>
      <c r="M29" s="90"/>
      <c r="N29" s="91"/>
      <c r="O29" s="91"/>
      <c r="P29" s="90"/>
      <c r="Q29" s="91"/>
      <c r="R29" s="91"/>
      <c r="S29" s="91"/>
    </row>
    <row r="30" spans="1:19">
      <c r="A30" s="89"/>
      <c r="B30" s="89"/>
      <c r="C30" s="89"/>
      <c r="D30" s="89"/>
      <c r="E30" s="90"/>
      <c r="F30" s="91"/>
      <c r="G30" s="90"/>
      <c r="H30" s="91"/>
      <c r="I30" s="90"/>
      <c r="J30" s="91"/>
      <c r="K30" s="90"/>
      <c r="L30" s="91"/>
      <c r="M30" s="90"/>
      <c r="N30" s="91"/>
      <c r="O30" s="91"/>
      <c r="P30" s="90"/>
      <c r="Q30" s="91"/>
      <c r="R30" s="91"/>
      <c r="S30" s="91"/>
    </row>
    <row r="31" spans="1:19">
      <c r="A31" s="89"/>
      <c r="B31" s="89"/>
      <c r="C31" s="89"/>
      <c r="D31" s="89"/>
      <c r="E31" s="90"/>
      <c r="F31" s="91"/>
      <c r="G31" s="90"/>
      <c r="H31" s="91"/>
      <c r="I31" s="90"/>
      <c r="J31" s="91"/>
      <c r="K31" s="90"/>
      <c r="L31" s="91"/>
      <c r="M31" s="90"/>
      <c r="N31" s="91"/>
      <c r="O31" s="91"/>
      <c r="P31" s="90"/>
      <c r="Q31" s="91"/>
      <c r="R31" s="91"/>
      <c r="S31" s="91"/>
    </row>
    <row r="32" spans="1:19">
      <c r="A32" s="89"/>
      <c r="B32" s="89"/>
      <c r="C32" s="89"/>
      <c r="D32" s="89"/>
      <c r="E32" s="90"/>
      <c r="F32" s="91"/>
      <c r="G32" s="90"/>
      <c r="H32" s="91"/>
      <c r="I32" s="90"/>
      <c r="J32" s="91"/>
      <c r="K32" s="90"/>
      <c r="L32" s="91"/>
      <c r="M32" s="90"/>
      <c r="N32" s="91"/>
      <c r="O32" s="91"/>
      <c r="P32" s="90"/>
      <c r="Q32" s="91"/>
      <c r="R32" s="91"/>
      <c r="S32" s="91"/>
    </row>
    <row r="33" spans="1:19" ht="15.75" thickBot="1">
      <c r="A33" s="89" t="s">
        <v>287</v>
      </c>
      <c r="B33" s="89"/>
      <c r="C33" s="89"/>
      <c r="D33" s="89"/>
      <c r="E33" s="90"/>
      <c r="F33" s="91"/>
      <c r="G33" s="90"/>
      <c r="H33" s="91"/>
      <c r="I33" s="90"/>
      <c r="J33" s="91"/>
      <c r="K33" s="90"/>
      <c r="L33" s="91"/>
      <c r="M33" s="90"/>
      <c r="N33" s="91"/>
      <c r="O33" s="91"/>
      <c r="P33" s="90"/>
      <c r="Q33" s="91"/>
      <c r="R33" s="91"/>
      <c r="S33" s="91"/>
    </row>
    <row r="34" spans="1:19">
      <c r="B34" s="221" t="s">
        <v>283</v>
      </c>
      <c r="C34" s="222"/>
      <c r="D34" s="222"/>
      <c r="E34" s="222"/>
      <c r="F34" s="222"/>
      <c r="G34" s="222"/>
      <c r="H34" s="222"/>
      <c r="I34" s="223"/>
      <c r="J34" s="91"/>
      <c r="K34" s="90"/>
      <c r="L34" s="91"/>
      <c r="M34" s="90"/>
      <c r="N34" s="91"/>
      <c r="O34" s="91"/>
      <c r="P34" s="90"/>
      <c r="Q34" s="91"/>
      <c r="R34" s="91"/>
      <c r="S34" s="91"/>
    </row>
    <row r="35" spans="1:19">
      <c r="A35" s="89"/>
      <c r="B35" s="224"/>
      <c r="C35" s="225"/>
      <c r="D35" s="225"/>
      <c r="E35" s="225"/>
      <c r="F35" s="225"/>
      <c r="G35" s="225"/>
      <c r="H35" s="225"/>
      <c r="I35" s="226"/>
      <c r="J35" s="91"/>
      <c r="K35" s="90"/>
      <c r="L35" s="91"/>
      <c r="M35" s="90"/>
      <c r="N35" s="91"/>
      <c r="O35" s="91"/>
      <c r="P35" s="90"/>
      <c r="Q35" s="91"/>
      <c r="R35" s="91"/>
      <c r="S35" s="91"/>
    </row>
    <row r="36" spans="1:19" ht="23.25">
      <c r="B36" s="219" t="s">
        <v>211</v>
      </c>
      <c r="C36" s="213" t="s">
        <v>271</v>
      </c>
      <c r="D36" s="123" t="s">
        <v>216</v>
      </c>
      <c r="E36" s="213" t="s">
        <v>273</v>
      </c>
      <c r="F36" s="213" t="s">
        <v>262</v>
      </c>
      <c r="G36" s="213" t="s">
        <v>263</v>
      </c>
      <c r="H36" s="213" t="s">
        <v>264</v>
      </c>
      <c r="I36" s="215" t="s">
        <v>265</v>
      </c>
    </row>
    <row r="37" spans="1:19" ht="24" thickBot="1">
      <c r="B37" s="220"/>
      <c r="C37" s="214"/>
      <c r="D37" s="121" t="s">
        <v>272</v>
      </c>
      <c r="E37" s="214"/>
      <c r="F37" s="214"/>
      <c r="G37" s="214"/>
      <c r="H37" s="214"/>
      <c r="I37" s="216"/>
    </row>
    <row r="38" spans="1:19" ht="95.25" thickTop="1" thickBot="1">
      <c r="B38" s="124">
        <v>1</v>
      </c>
      <c r="C38" s="118" t="s">
        <v>274</v>
      </c>
      <c r="D38" s="122" t="s">
        <v>307</v>
      </c>
      <c r="E38" s="122" t="s">
        <v>301</v>
      </c>
      <c r="F38" s="122" t="s">
        <v>302</v>
      </c>
      <c r="G38" s="122" t="s">
        <v>303</v>
      </c>
      <c r="H38" s="122" t="s">
        <v>304</v>
      </c>
      <c r="I38" s="125" t="s">
        <v>305</v>
      </c>
      <c r="J38" s="140" t="s">
        <v>306</v>
      </c>
    </row>
    <row r="39" spans="1:19" ht="57" thickBot="1">
      <c r="B39" s="126">
        <v>2</v>
      </c>
      <c r="C39" s="119" t="s">
        <v>266</v>
      </c>
      <c r="D39" s="120" t="s">
        <v>275</v>
      </c>
      <c r="E39" s="120" t="s">
        <v>243</v>
      </c>
      <c r="F39" s="120" t="s">
        <v>243</v>
      </c>
      <c r="G39" s="120" t="s">
        <v>243</v>
      </c>
      <c r="H39" s="120" t="s">
        <v>243</v>
      </c>
      <c r="I39" s="127" t="s">
        <v>243</v>
      </c>
    </row>
    <row r="40" spans="1:19" ht="134.25" thickBot="1">
      <c r="B40" s="128">
        <v>3</v>
      </c>
      <c r="C40" s="129" t="s">
        <v>267</v>
      </c>
      <c r="D40" s="130" t="s">
        <v>308</v>
      </c>
      <c r="E40" s="130" t="s">
        <v>276</v>
      </c>
      <c r="F40" s="130" t="s">
        <v>276</v>
      </c>
      <c r="G40" s="130" t="s">
        <v>276</v>
      </c>
      <c r="H40" s="130" t="s">
        <v>276</v>
      </c>
      <c r="I40" s="131" t="s">
        <v>276</v>
      </c>
    </row>
  </sheetData>
  <mergeCells count="24">
    <mergeCell ref="A24:C24"/>
    <mergeCell ref="G36:G37"/>
    <mergeCell ref="H36:H37"/>
    <mergeCell ref="I36:I37"/>
    <mergeCell ref="A2:B2"/>
    <mergeCell ref="B36:B37"/>
    <mergeCell ref="C36:C37"/>
    <mergeCell ref="E36:E37"/>
    <mergeCell ref="F36:F37"/>
    <mergeCell ref="B34:I35"/>
    <mergeCell ref="B27:D27"/>
    <mergeCell ref="E27:G27"/>
    <mergeCell ref="C2:S2"/>
    <mergeCell ref="E3:F3"/>
    <mergeCell ref="G3:H3"/>
    <mergeCell ref="I3:J3"/>
    <mergeCell ref="K3:L3"/>
    <mergeCell ref="M3:N3"/>
    <mergeCell ref="O3:S3"/>
    <mergeCell ref="E4:F4"/>
    <mergeCell ref="G4:H4"/>
    <mergeCell ref="I4:J4"/>
    <mergeCell ref="K4:L4"/>
    <mergeCell ref="M4:N4"/>
  </mergeCells>
  <phoneticPr fontId="10" type="noConversion"/>
  <conditionalFormatting sqref="G9:N9">
    <cfRule type="expression" dxfId="6" priority="13">
      <formula>$C$9="Perpetual"</formula>
    </cfRule>
  </conditionalFormatting>
  <conditionalFormatting sqref="G10:N10">
    <cfRule type="expression" dxfId="5" priority="12">
      <formula>$C$10="Perpetual"</formula>
    </cfRule>
  </conditionalFormatting>
  <conditionalFormatting sqref="G8:N8">
    <cfRule type="expression" dxfId="4" priority="9">
      <formula>$C$8="Perpetual"</formula>
    </cfRule>
  </conditionalFormatting>
  <conditionalFormatting sqref="G6:N6">
    <cfRule type="expression" dxfId="3" priority="11">
      <formula>$C$6="Perpetual"</formula>
    </cfRule>
  </conditionalFormatting>
  <conditionalFormatting sqref="G7:N7">
    <cfRule type="expression" dxfId="2" priority="10">
      <formula>$C$7="Perpetual"</formula>
    </cfRule>
  </conditionalFormatting>
  <conditionalFormatting sqref="G11:N22">
    <cfRule type="expression" dxfId="1" priority="14">
      <formula>$C$11="Perpetual"</formula>
    </cfRule>
  </conditionalFormatting>
  <conditionalFormatting sqref="G23:N23">
    <cfRule type="expression" dxfId="0" priority="8">
      <formula>$C$23="Perpetual"</formula>
    </cfRule>
  </conditionalFormatting>
  <hyperlinks>
    <hyperlink ref="E27:G27" location="'License Fee Slabs'!A1" display="Refer the worksheet &quot;License Fee Slabs&quot; in this Workbook"/>
  </hyperlink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promptTitle="License Type" prompt="&lt;select from the drop down list only&gt;" xr:uid="{51BDE19B-D4C2-C342-962F-950752CB35B3}">
          <x14:formula1>
            <xm:f>DropDownLists!$ZZ$2:$ZZ$3</xm:f>
          </x14:formula1>
          <xm:sqref>C6</xm:sqref>
        </x14:dataValidation>
        <x14:dataValidation type="list" allowBlank="1" showInputMessage="1" showErrorMessage="1" xr:uid="{D9F8AA3D-58D7-B545-B47E-70048DCC7FBE}">
          <x14:formula1>
            <xm:f>DropDownLists!$ZZ$2:$ZZ$3</xm:f>
          </x14:formula1>
          <xm:sqref>C7:C23</xm:sqref>
        </x14:dataValidation>
      </x14:dataValidations>
    </ext>
  </extLst>
</worksheet>
</file>

<file path=xl/worksheets/sheet7.xml><?xml version="1.0" encoding="utf-8"?>
<worksheet xmlns="http://schemas.openxmlformats.org/spreadsheetml/2006/main" xmlns:r="http://schemas.openxmlformats.org/officeDocument/2006/relationships">
  <dimension ref="B2:L29"/>
  <sheetViews>
    <sheetView topLeftCell="A12" workbookViewId="0">
      <selection activeCell="K16" sqref="K16"/>
    </sheetView>
  </sheetViews>
  <sheetFormatPr defaultColWidth="11.42578125" defaultRowHeight="15"/>
  <cols>
    <col min="2" max="2" width="9.140625" customWidth="1"/>
    <col min="4" max="4" width="16.140625" customWidth="1"/>
    <col min="8" max="9" width="13.28515625" customWidth="1"/>
    <col min="10" max="10" width="32.7109375" customWidth="1"/>
    <col min="11" max="11" width="23.140625" bestFit="1" customWidth="1"/>
    <col min="12" max="12" width="53.85546875" customWidth="1"/>
  </cols>
  <sheetData>
    <row r="2" spans="2:12" ht="18.75">
      <c r="B2" s="235" t="s">
        <v>293</v>
      </c>
      <c r="C2" s="235"/>
      <c r="D2" s="235"/>
      <c r="E2" s="235"/>
      <c r="F2" s="235"/>
      <c r="G2" s="235"/>
      <c r="H2" s="235"/>
      <c r="I2" s="235"/>
      <c r="J2" s="235"/>
    </row>
    <row r="4" spans="2:12" ht="51" customHeight="1">
      <c r="B4" s="237" t="s">
        <v>260</v>
      </c>
      <c r="C4" s="237"/>
      <c r="D4" s="237"/>
      <c r="E4" s="237"/>
      <c r="F4" s="237"/>
      <c r="G4" s="237"/>
      <c r="H4" s="237"/>
      <c r="I4" s="237"/>
      <c r="J4" s="237"/>
      <c r="K4" s="237"/>
    </row>
    <row r="7" spans="2:12" ht="75" customHeight="1">
      <c r="B7" s="236" t="s">
        <v>257</v>
      </c>
      <c r="C7" s="236"/>
      <c r="D7" s="236"/>
      <c r="E7" s="236"/>
      <c r="F7" s="236"/>
      <c r="G7" s="246" t="s">
        <v>256</v>
      </c>
      <c r="H7" s="247"/>
      <c r="I7" s="247"/>
      <c r="J7" s="247"/>
      <c r="K7" s="248"/>
    </row>
    <row r="8" spans="2:12">
      <c r="B8" s="110"/>
      <c r="C8" s="110"/>
      <c r="D8" s="110"/>
      <c r="E8" s="110"/>
      <c r="F8" s="110"/>
      <c r="G8" s="110"/>
      <c r="H8" s="110"/>
      <c r="I8" s="110"/>
      <c r="J8" s="110"/>
      <c r="K8" s="110"/>
    </row>
    <row r="9" spans="2:12" ht="65.099999999999994" customHeight="1">
      <c r="B9" s="241" t="s">
        <v>258</v>
      </c>
      <c r="C9" s="242"/>
      <c r="D9" s="243"/>
      <c r="E9" s="244" t="s">
        <v>224</v>
      </c>
      <c r="F9" s="245"/>
      <c r="G9" s="249" t="s">
        <v>233</v>
      </c>
      <c r="H9" s="250"/>
      <c r="I9" s="250"/>
      <c r="J9" s="250"/>
      <c r="K9" s="251"/>
    </row>
    <row r="10" spans="2:12">
      <c r="B10" s="110"/>
      <c r="C10" s="110"/>
      <c r="D10" s="110"/>
      <c r="E10" s="110"/>
      <c r="F10" s="110"/>
      <c r="G10" s="110"/>
      <c r="H10" s="110"/>
      <c r="I10" s="110"/>
      <c r="J10" s="110"/>
      <c r="K10" s="110"/>
    </row>
    <row r="11" spans="2:12" s="38" customFormat="1" ht="93.75">
      <c r="B11" s="112" t="s">
        <v>211</v>
      </c>
      <c r="C11" s="112" t="s">
        <v>225</v>
      </c>
      <c r="D11" s="112" t="s">
        <v>323</v>
      </c>
      <c r="E11" s="163"/>
      <c r="F11" s="112" t="s">
        <v>232</v>
      </c>
      <c r="G11" s="112" t="s">
        <v>226</v>
      </c>
      <c r="H11" s="112" t="s">
        <v>253</v>
      </c>
      <c r="I11" s="112" t="s">
        <v>254</v>
      </c>
      <c r="J11" s="112" t="s">
        <v>227</v>
      </c>
      <c r="K11" s="112" t="s">
        <v>228</v>
      </c>
      <c r="L11" s="112" t="s">
        <v>249</v>
      </c>
    </row>
    <row r="12" spans="2:12" ht="78" customHeight="1">
      <c r="B12" s="113">
        <v>1</v>
      </c>
      <c r="C12" s="113" t="s">
        <v>229</v>
      </c>
      <c r="D12" s="113">
        <v>10</v>
      </c>
      <c r="E12" s="164"/>
      <c r="F12" s="113">
        <v>20</v>
      </c>
      <c r="G12" s="117"/>
      <c r="H12" s="117"/>
      <c r="I12" s="111">
        <f>G12+H12</f>
        <v>0</v>
      </c>
      <c r="J12" s="136" t="s">
        <v>292</v>
      </c>
      <c r="K12" s="136" t="s">
        <v>292</v>
      </c>
      <c r="L12" s="165" t="s">
        <v>324</v>
      </c>
    </row>
    <row r="13" spans="2:12" ht="77.099999999999994" customHeight="1">
      <c r="B13" s="113">
        <v>2</v>
      </c>
      <c r="C13" s="113" t="s">
        <v>230</v>
      </c>
      <c r="D13" s="113">
        <v>20</v>
      </c>
      <c r="E13" s="164"/>
      <c r="F13" s="113">
        <v>40</v>
      </c>
      <c r="G13" s="117"/>
      <c r="H13" s="117"/>
      <c r="I13" s="111">
        <f t="shared" ref="I13:I14" si="0">G13+H13</f>
        <v>0</v>
      </c>
      <c r="J13" s="136" t="s">
        <v>292</v>
      </c>
      <c r="K13" s="136" t="s">
        <v>292</v>
      </c>
      <c r="L13" s="165" t="s">
        <v>325</v>
      </c>
    </row>
    <row r="14" spans="2:12" ht="75.95" customHeight="1">
      <c r="B14" s="113">
        <v>3</v>
      </c>
      <c r="C14" s="113" t="s">
        <v>231</v>
      </c>
      <c r="D14" s="113">
        <v>30</v>
      </c>
      <c r="E14" s="164"/>
      <c r="F14" s="113">
        <v>60</v>
      </c>
      <c r="G14" s="117"/>
      <c r="H14" s="117"/>
      <c r="I14" s="111">
        <f t="shared" si="0"/>
        <v>0</v>
      </c>
      <c r="J14" s="136" t="s">
        <v>292</v>
      </c>
      <c r="K14" s="136" t="s">
        <v>292</v>
      </c>
      <c r="L14" s="165" t="s">
        <v>326</v>
      </c>
    </row>
    <row r="18" spans="2:12" ht="66" customHeight="1">
      <c r="B18" s="241" t="s">
        <v>259</v>
      </c>
      <c r="C18" s="242"/>
      <c r="D18" s="243"/>
      <c r="E18" s="244" t="s">
        <v>255</v>
      </c>
      <c r="F18" s="245"/>
      <c r="G18" s="249" t="s">
        <v>233</v>
      </c>
      <c r="H18" s="250"/>
      <c r="I18" s="250"/>
      <c r="J18" s="250"/>
      <c r="K18" s="251"/>
    </row>
    <row r="20" spans="2:12" ht="75">
      <c r="B20" s="112" t="s">
        <v>211</v>
      </c>
      <c r="C20" s="112" t="s">
        <v>225</v>
      </c>
      <c r="D20" s="112" t="s">
        <v>244</v>
      </c>
      <c r="E20" s="112" t="s">
        <v>247</v>
      </c>
      <c r="F20" s="112"/>
      <c r="G20" s="112" t="s">
        <v>226</v>
      </c>
      <c r="H20" s="112" t="s">
        <v>253</v>
      </c>
      <c r="I20" s="112" t="s">
        <v>254</v>
      </c>
      <c r="J20" s="112" t="s">
        <v>227</v>
      </c>
      <c r="K20" s="112" t="s">
        <v>228</v>
      </c>
      <c r="L20" s="112" t="s">
        <v>249</v>
      </c>
    </row>
    <row r="21" spans="2:12" ht="31.5">
      <c r="B21" s="113">
        <v>1</v>
      </c>
      <c r="C21" s="113" t="s">
        <v>234</v>
      </c>
      <c r="D21" s="113" t="s">
        <v>245</v>
      </c>
      <c r="E21" s="113">
        <v>5</v>
      </c>
      <c r="F21" s="238"/>
      <c r="G21" s="116"/>
      <c r="H21" s="116"/>
      <c r="I21" s="48">
        <f>G21+H21</f>
        <v>0</v>
      </c>
      <c r="J21" s="115" t="s">
        <v>292</v>
      </c>
      <c r="K21" s="115" t="s">
        <v>292</v>
      </c>
      <c r="L21" s="115" t="s">
        <v>248</v>
      </c>
    </row>
    <row r="22" spans="2:12" ht="31.5">
      <c r="B22" s="113">
        <v>2</v>
      </c>
      <c r="C22" s="113" t="s">
        <v>235</v>
      </c>
      <c r="D22" s="113" t="s">
        <v>245</v>
      </c>
      <c r="E22" s="113">
        <v>10</v>
      </c>
      <c r="F22" s="239"/>
      <c r="G22" s="116"/>
      <c r="H22" s="116"/>
      <c r="I22" s="48">
        <f t="shared" ref="I22:I29" si="1">G22+H22</f>
        <v>0</v>
      </c>
      <c r="J22" s="115" t="s">
        <v>292</v>
      </c>
      <c r="K22" s="115" t="s">
        <v>292</v>
      </c>
      <c r="L22" s="115" t="s">
        <v>248</v>
      </c>
    </row>
    <row r="23" spans="2:12" ht="31.5">
      <c r="B23" s="113">
        <v>3</v>
      </c>
      <c r="C23" s="113" t="s">
        <v>236</v>
      </c>
      <c r="D23" s="113" t="s">
        <v>245</v>
      </c>
      <c r="E23" s="113">
        <v>15</v>
      </c>
      <c r="F23" s="239"/>
      <c r="G23" s="116"/>
      <c r="H23" s="116"/>
      <c r="I23" s="48">
        <f t="shared" si="1"/>
        <v>0</v>
      </c>
      <c r="J23" s="115" t="s">
        <v>292</v>
      </c>
      <c r="K23" s="115" t="s">
        <v>292</v>
      </c>
      <c r="L23" s="115" t="s">
        <v>248</v>
      </c>
    </row>
    <row r="24" spans="2:12" ht="31.5">
      <c r="B24" s="113">
        <v>4</v>
      </c>
      <c r="C24" s="113" t="s">
        <v>237</v>
      </c>
      <c r="D24" s="113" t="s">
        <v>246</v>
      </c>
      <c r="E24" s="113">
        <v>5</v>
      </c>
      <c r="F24" s="239"/>
      <c r="G24" s="116"/>
      <c r="H24" s="116"/>
      <c r="I24" s="48">
        <f t="shared" si="1"/>
        <v>0</v>
      </c>
      <c r="J24" s="115" t="s">
        <v>292</v>
      </c>
      <c r="K24" s="115" t="s">
        <v>292</v>
      </c>
      <c r="L24" s="115" t="s">
        <v>250</v>
      </c>
    </row>
    <row r="25" spans="2:12" ht="31.5">
      <c r="B25" s="113">
        <v>5</v>
      </c>
      <c r="C25" s="113" t="s">
        <v>238</v>
      </c>
      <c r="D25" s="113" t="s">
        <v>246</v>
      </c>
      <c r="E25" s="113">
        <v>10</v>
      </c>
      <c r="F25" s="239"/>
      <c r="G25" s="116"/>
      <c r="H25" s="116"/>
      <c r="I25" s="48">
        <f t="shared" si="1"/>
        <v>0</v>
      </c>
      <c r="J25" s="115" t="s">
        <v>292</v>
      </c>
      <c r="K25" s="115" t="s">
        <v>292</v>
      </c>
      <c r="L25" s="115" t="s">
        <v>250</v>
      </c>
    </row>
    <row r="26" spans="2:12" ht="31.5">
      <c r="B26" s="113">
        <v>6</v>
      </c>
      <c r="C26" s="113" t="s">
        <v>239</v>
      </c>
      <c r="D26" s="113" t="s">
        <v>246</v>
      </c>
      <c r="E26" s="113">
        <v>15</v>
      </c>
      <c r="F26" s="239"/>
      <c r="G26" s="116"/>
      <c r="H26" s="116"/>
      <c r="I26" s="48">
        <f t="shared" si="1"/>
        <v>0</v>
      </c>
      <c r="J26" s="115" t="s">
        <v>292</v>
      </c>
      <c r="K26" s="115" t="s">
        <v>292</v>
      </c>
      <c r="L26" s="115" t="s">
        <v>251</v>
      </c>
    </row>
    <row r="27" spans="2:12" ht="31.5">
      <c r="B27" s="113">
        <v>7</v>
      </c>
      <c r="C27" s="113" t="s">
        <v>240</v>
      </c>
      <c r="D27" s="113" t="s">
        <v>209</v>
      </c>
      <c r="E27" s="113">
        <v>20</v>
      </c>
      <c r="F27" s="239"/>
      <c r="G27" s="116"/>
      <c r="H27" s="116"/>
      <c r="I27" s="48">
        <f t="shared" si="1"/>
        <v>0</v>
      </c>
      <c r="J27" s="115" t="s">
        <v>292</v>
      </c>
      <c r="K27" s="115" t="s">
        <v>292</v>
      </c>
      <c r="L27" s="115" t="s">
        <v>252</v>
      </c>
    </row>
    <row r="28" spans="2:12" ht="31.5">
      <c r="B28" s="113">
        <v>8</v>
      </c>
      <c r="C28" s="113" t="s">
        <v>241</v>
      </c>
      <c r="D28" s="113" t="s">
        <v>209</v>
      </c>
      <c r="E28" s="113">
        <v>40</v>
      </c>
      <c r="F28" s="239"/>
      <c r="G28" s="116"/>
      <c r="H28" s="116"/>
      <c r="I28" s="48">
        <f t="shared" si="1"/>
        <v>0</v>
      </c>
      <c r="J28" s="115" t="s">
        <v>292</v>
      </c>
      <c r="K28" s="115" t="s">
        <v>292</v>
      </c>
      <c r="L28" s="115" t="s">
        <v>252</v>
      </c>
    </row>
    <row r="29" spans="2:12" ht="31.5">
      <c r="B29" s="113">
        <v>9</v>
      </c>
      <c r="C29" s="113" t="s">
        <v>242</v>
      </c>
      <c r="D29" s="113" t="s">
        <v>209</v>
      </c>
      <c r="E29" s="113">
        <v>60</v>
      </c>
      <c r="F29" s="240"/>
      <c r="G29" s="116"/>
      <c r="H29" s="116"/>
      <c r="I29" s="48">
        <f t="shared" si="1"/>
        <v>0</v>
      </c>
      <c r="J29" s="115" t="s">
        <v>292</v>
      </c>
      <c r="K29" s="115" t="s">
        <v>292</v>
      </c>
      <c r="L29" s="115" t="s">
        <v>252</v>
      </c>
    </row>
  </sheetData>
  <sheetProtection sheet="1" objects="1" scenarios="1"/>
  <mergeCells count="11">
    <mergeCell ref="B2:J2"/>
    <mergeCell ref="B7:F7"/>
    <mergeCell ref="B4:K4"/>
    <mergeCell ref="F21:F29"/>
    <mergeCell ref="B9:D9"/>
    <mergeCell ref="E9:F9"/>
    <mergeCell ref="B18:D18"/>
    <mergeCell ref="E18:F18"/>
    <mergeCell ref="G7:K7"/>
    <mergeCell ref="G9:K9"/>
    <mergeCell ref="G18:K18"/>
  </mergeCells>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ZZ1:ZZ15"/>
  <sheetViews>
    <sheetView workbookViewId="0">
      <selection activeCell="AAB22" sqref="AAB22"/>
    </sheetView>
  </sheetViews>
  <sheetFormatPr defaultColWidth="11.42578125" defaultRowHeight="15"/>
  <cols>
    <col min="1" max="1" width="12.7109375" customWidth="1"/>
    <col min="702" max="702" width="12.7109375" bestFit="1" customWidth="1"/>
  </cols>
  <sheetData>
    <row r="1" spans="702:702">
      <c r="ZZ1" t="s">
        <v>144</v>
      </c>
    </row>
    <row r="2" spans="702:702">
      <c r="ZZ2" t="s">
        <v>145</v>
      </c>
    </row>
    <row r="3" spans="702:702">
      <c r="ZZ3" t="s">
        <v>64</v>
      </c>
    </row>
    <row r="7" spans="702:702">
      <c r="ZZ7" t="s">
        <v>182</v>
      </c>
    </row>
    <row r="8" spans="702:702">
      <c r="ZZ8" t="s">
        <v>183</v>
      </c>
    </row>
    <row r="9" spans="702:702">
      <c r="ZZ9" t="s">
        <v>184</v>
      </c>
    </row>
    <row r="11" spans="702:702">
      <c r="ZZ11" t="s">
        <v>185</v>
      </c>
    </row>
    <row r="12" spans="702:702">
      <c r="ZZ12" t="s">
        <v>124</v>
      </c>
    </row>
    <row r="13" spans="702:702">
      <c r="ZZ13" t="s">
        <v>186</v>
      </c>
    </row>
    <row r="14" spans="702:702">
      <c r="ZZ14" t="s">
        <v>187</v>
      </c>
    </row>
    <row r="15" spans="702:702">
      <c r="ZZ15"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K27"/>
  <sheetViews>
    <sheetView view="pageBreakPreview" topLeftCell="A2" zoomScale="60" workbookViewId="0">
      <selection activeCell="B36" sqref="B36"/>
    </sheetView>
  </sheetViews>
  <sheetFormatPr defaultColWidth="9.140625" defaultRowHeight="11.25"/>
  <cols>
    <col min="1" max="1" width="24.42578125" style="1" customWidth="1"/>
    <col min="2" max="2" width="48.42578125" style="1" customWidth="1"/>
    <col min="3" max="3" width="18.7109375" style="1" customWidth="1"/>
    <col min="4" max="4" width="15.85546875" style="1" customWidth="1"/>
    <col min="5" max="5" width="27.42578125" style="1" customWidth="1"/>
    <col min="6" max="6" width="15.42578125" style="1" customWidth="1"/>
    <col min="7" max="7" width="21" style="1" customWidth="1"/>
    <col min="8" max="8" width="18.140625" style="1" customWidth="1"/>
    <col min="9" max="9" width="38.28515625" style="1" customWidth="1"/>
    <col min="10" max="10" width="22.140625" style="1" customWidth="1"/>
    <col min="11" max="11" width="32.42578125" style="1" customWidth="1"/>
    <col min="12" max="16384" width="9.140625" style="1"/>
  </cols>
  <sheetData>
    <row r="1" spans="1:9" s="77" customFormat="1" ht="111.95" customHeight="1">
      <c r="A1" s="252" t="s">
        <v>33</v>
      </c>
      <c r="B1" s="253"/>
      <c r="C1" s="260" t="s">
        <v>291</v>
      </c>
      <c r="D1" s="261"/>
      <c r="E1" s="261"/>
      <c r="F1" s="261"/>
      <c r="G1" s="261"/>
      <c r="H1" s="261"/>
      <c r="I1" s="262"/>
    </row>
    <row r="2" spans="1:9" ht="41.25" customHeight="1">
      <c r="A2" s="4"/>
      <c r="B2" s="4"/>
      <c r="C2" s="259" t="s">
        <v>37</v>
      </c>
      <c r="D2" s="259"/>
      <c r="E2" s="259"/>
      <c r="F2" s="254"/>
      <c r="G2" s="254"/>
      <c r="H2" s="254"/>
      <c r="I2" s="254"/>
    </row>
    <row r="3" spans="1:9" ht="57.75" customHeight="1">
      <c r="A3" s="30" t="s">
        <v>24</v>
      </c>
      <c r="B3" s="30" t="s">
        <v>32</v>
      </c>
      <c r="C3" s="10" t="s">
        <v>38</v>
      </c>
      <c r="D3" s="10" t="s">
        <v>5</v>
      </c>
      <c r="E3" s="10" t="s">
        <v>6</v>
      </c>
      <c r="F3" s="10" t="s">
        <v>7</v>
      </c>
      <c r="G3" s="10" t="s">
        <v>8</v>
      </c>
      <c r="H3" s="10" t="s">
        <v>9</v>
      </c>
      <c r="I3" s="10" t="s">
        <v>10</v>
      </c>
    </row>
    <row r="4" spans="1:9" ht="20.25">
      <c r="A4" s="4">
        <v>1</v>
      </c>
      <c r="B4" s="4" t="s">
        <v>34</v>
      </c>
      <c r="C4" s="4"/>
      <c r="D4" s="4"/>
      <c r="E4" s="4">
        <f>(C4*D4)</f>
        <v>0</v>
      </c>
      <c r="F4" s="4"/>
      <c r="G4" s="35"/>
      <c r="H4" s="4">
        <f>(E4*G4)</f>
        <v>0</v>
      </c>
      <c r="I4" s="4">
        <f>SUM(E4,H4)</f>
        <v>0</v>
      </c>
    </row>
    <row r="5" spans="1:9" ht="20.25">
      <c r="A5" s="4">
        <v>2</v>
      </c>
      <c r="B5" s="4" t="s">
        <v>35</v>
      </c>
      <c r="C5" s="4"/>
      <c r="D5" s="4"/>
      <c r="E5" s="4">
        <f t="shared" ref="E5:E6" si="0">(C5*D5)</f>
        <v>0</v>
      </c>
      <c r="F5" s="4"/>
      <c r="G5" s="35"/>
      <c r="H5" s="4">
        <f t="shared" ref="H5:H7" si="1">(E5*G5)</f>
        <v>0</v>
      </c>
      <c r="I5" s="4">
        <f t="shared" ref="I5:I6" si="2">SUM(E5,H5)</f>
        <v>0</v>
      </c>
    </row>
    <row r="6" spans="1:9" ht="20.25">
      <c r="A6" s="4">
        <v>3</v>
      </c>
      <c r="B6" s="4" t="s">
        <v>26</v>
      </c>
      <c r="C6" s="4"/>
      <c r="D6" s="4"/>
      <c r="E6" s="4">
        <f t="shared" si="0"/>
        <v>0</v>
      </c>
      <c r="F6" s="4"/>
      <c r="G6" s="35"/>
      <c r="H6" s="4">
        <f t="shared" si="1"/>
        <v>0</v>
      </c>
      <c r="I6" s="4">
        <f t="shared" si="2"/>
        <v>0</v>
      </c>
    </row>
    <row r="7" spans="1:9" ht="20.25">
      <c r="A7" s="4"/>
      <c r="B7" s="4"/>
      <c r="C7" s="4"/>
      <c r="D7" s="4"/>
      <c r="E7" s="4"/>
      <c r="F7" s="4"/>
      <c r="G7" s="35"/>
      <c r="H7" s="4">
        <f t="shared" si="1"/>
        <v>0</v>
      </c>
      <c r="I7" s="4"/>
    </row>
    <row r="8" spans="1:9" ht="26.25">
      <c r="A8" s="255" t="s">
        <v>61</v>
      </c>
      <c r="B8" s="255"/>
      <c r="C8" s="255"/>
      <c r="D8" s="34"/>
      <c r="E8" s="13">
        <f>SUM(E4:E6)</f>
        <v>0</v>
      </c>
      <c r="F8" s="34"/>
      <c r="G8" s="13"/>
      <c r="H8" s="13">
        <f>SUM(H4:H6)</f>
        <v>0</v>
      </c>
      <c r="I8" s="13">
        <f>SUM(I4:I6)</f>
        <v>0</v>
      </c>
    </row>
    <row r="9" spans="1:9" ht="18.75" customHeight="1">
      <c r="A9" s="20"/>
      <c r="B9" s="20"/>
      <c r="C9" s="20"/>
      <c r="D9" s="20"/>
      <c r="E9" s="20"/>
      <c r="F9" s="20"/>
      <c r="G9" s="20"/>
      <c r="H9" s="20"/>
      <c r="I9" s="20"/>
    </row>
    <row r="10" spans="1:9" ht="26.25" customHeight="1">
      <c r="A10" s="20"/>
      <c r="B10" s="20"/>
      <c r="C10" s="20"/>
      <c r="D10" s="20"/>
      <c r="E10" s="20"/>
      <c r="F10" s="20"/>
      <c r="G10" s="20"/>
      <c r="H10" s="20"/>
      <c r="I10" s="20"/>
    </row>
    <row r="11" spans="1:9" ht="21" customHeight="1">
      <c r="A11" s="256"/>
      <c r="B11" s="257"/>
      <c r="C11" s="257"/>
      <c r="D11" s="257"/>
      <c r="E11" s="257"/>
      <c r="F11" s="257"/>
      <c r="G11" s="257"/>
      <c r="H11" s="257"/>
      <c r="I11" s="258"/>
    </row>
    <row r="12" spans="1:9" ht="32.25" customHeight="1">
      <c r="A12" s="17" t="s">
        <v>170</v>
      </c>
      <c r="B12" s="17"/>
      <c r="C12" s="17"/>
      <c r="D12" s="17"/>
      <c r="E12" s="17"/>
      <c r="F12" s="17"/>
      <c r="G12" s="17"/>
      <c r="H12" s="17"/>
      <c r="I12" s="17"/>
    </row>
    <row r="13" spans="1:9" ht="64.5" customHeight="1">
      <c r="A13" s="19" t="s">
        <v>24</v>
      </c>
      <c r="B13" s="19" t="s">
        <v>32</v>
      </c>
      <c r="C13" s="10" t="s">
        <v>171</v>
      </c>
      <c r="D13" s="10" t="s">
        <v>5</v>
      </c>
      <c r="E13" s="10" t="s">
        <v>6</v>
      </c>
      <c r="F13" s="10" t="s">
        <v>7</v>
      </c>
      <c r="G13" s="10" t="s">
        <v>8</v>
      </c>
      <c r="H13" s="10" t="s">
        <v>9</v>
      </c>
      <c r="I13" s="10" t="s">
        <v>10</v>
      </c>
    </row>
    <row r="14" spans="1:9" ht="81">
      <c r="A14" s="4">
        <v>1</v>
      </c>
      <c r="B14" s="4" t="s">
        <v>174</v>
      </c>
      <c r="C14" s="18"/>
      <c r="D14" s="18"/>
      <c r="E14" s="29">
        <f t="shared" ref="E14:E16" si="3">(C14*D14)</f>
        <v>0</v>
      </c>
      <c r="F14" s="18"/>
      <c r="G14" s="32"/>
      <c r="H14" s="29">
        <f t="shared" ref="H14:H17" si="4">(E14*G14)</f>
        <v>0</v>
      </c>
      <c r="I14" s="29">
        <f t="shared" ref="I14:I16" si="5">SUM(E14,H14)</f>
        <v>0</v>
      </c>
    </row>
    <row r="15" spans="1:9" ht="36" customHeight="1">
      <c r="A15" s="4">
        <v>2</v>
      </c>
      <c r="B15" s="4" t="s">
        <v>172</v>
      </c>
      <c r="C15" s="18"/>
      <c r="D15" s="18"/>
      <c r="E15" s="29">
        <f t="shared" si="3"/>
        <v>0</v>
      </c>
      <c r="F15" s="18"/>
      <c r="G15" s="32"/>
      <c r="H15" s="29">
        <f t="shared" si="4"/>
        <v>0</v>
      </c>
      <c r="I15" s="29">
        <f t="shared" si="5"/>
        <v>0</v>
      </c>
    </row>
    <row r="16" spans="1:9" ht="26.25" customHeight="1">
      <c r="A16" s="4">
        <v>3</v>
      </c>
      <c r="B16" s="4" t="s">
        <v>173</v>
      </c>
      <c r="C16" s="18"/>
      <c r="D16" s="18"/>
      <c r="E16" s="29">
        <f t="shared" si="3"/>
        <v>0</v>
      </c>
      <c r="F16" s="18"/>
      <c r="G16" s="32"/>
      <c r="H16" s="29">
        <f t="shared" si="4"/>
        <v>0</v>
      </c>
      <c r="I16" s="29">
        <f t="shared" si="5"/>
        <v>0</v>
      </c>
    </row>
    <row r="17" spans="1:11" ht="21">
      <c r="A17" s="4"/>
      <c r="B17" s="4"/>
      <c r="C17" s="18"/>
      <c r="D17" s="18"/>
      <c r="E17" s="18"/>
      <c r="F17" s="18"/>
      <c r="G17" s="32"/>
      <c r="H17" s="29">
        <f t="shared" si="4"/>
        <v>0</v>
      </c>
      <c r="I17" s="18"/>
    </row>
    <row r="18" spans="1:11" ht="21" customHeight="1">
      <c r="A18" s="255" t="s">
        <v>39</v>
      </c>
      <c r="B18" s="255"/>
      <c r="C18" s="19"/>
      <c r="D18" s="19"/>
      <c r="E18" s="19"/>
      <c r="F18" s="19"/>
      <c r="G18" s="19"/>
      <c r="H18" s="19"/>
      <c r="I18" s="19">
        <f>SUM(I14:I16)</f>
        <v>0</v>
      </c>
    </row>
    <row r="19" spans="1:11" ht="21">
      <c r="A19" s="11"/>
      <c r="B19" s="2"/>
      <c r="C19" s="2"/>
      <c r="D19" s="2"/>
      <c r="E19" s="2"/>
      <c r="F19" s="2"/>
      <c r="G19" s="2"/>
      <c r="H19" s="2"/>
      <c r="I19" s="2"/>
    </row>
    <row r="26" spans="1:11" ht="101.25">
      <c r="A26" s="154"/>
      <c r="B26" s="155" t="s">
        <v>14</v>
      </c>
      <c r="C26" s="155" t="s">
        <v>201</v>
      </c>
      <c r="D26" s="155" t="s">
        <v>0</v>
      </c>
      <c r="E26" s="155" t="s">
        <v>1</v>
      </c>
      <c r="F26" s="155" t="s">
        <v>2</v>
      </c>
      <c r="G26" s="155" t="s">
        <v>3</v>
      </c>
      <c r="H26" s="155" t="s">
        <v>4</v>
      </c>
      <c r="I26" s="155" t="s">
        <v>15</v>
      </c>
      <c r="J26" s="155" t="s">
        <v>16</v>
      </c>
      <c r="K26" s="155" t="s">
        <v>17</v>
      </c>
    </row>
    <row r="27" spans="1:11" s="157" customFormat="1" ht="105" customHeight="1">
      <c r="A27" s="158">
        <v>1</v>
      </c>
      <c r="B27" s="134" t="s">
        <v>164</v>
      </c>
      <c r="C27" s="156"/>
      <c r="D27" s="156"/>
      <c r="E27" s="156"/>
      <c r="F27" s="156"/>
      <c r="G27" s="156"/>
      <c r="H27" s="156"/>
      <c r="I27" s="156"/>
      <c r="J27" s="156"/>
      <c r="K27" s="156"/>
    </row>
  </sheetData>
  <mergeCells count="7">
    <mergeCell ref="A1:B1"/>
    <mergeCell ref="F2:I2"/>
    <mergeCell ref="A8:C8"/>
    <mergeCell ref="A11:I11"/>
    <mergeCell ref="A18:B18"/>
    <mergeCell ref="C2:E2"/>
    <mergeCell ref="C1:I1"/>
  </mergeCells>
  <phoneticPr fontId="10" type="noConversion"/>
  <pageMargins left="0.7" right="0.7"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vt:lpstr>
      <vt:lpstr>Overall Summary for eBid</vt:lpstr>
      <vt:lpstr>CBHFL Summary of Cost</vt:lpstr>
      <vt:lpstr>Software_AMC</vt:lpstr>
      <vt:lpstr>Implementation</vt:lpstr>
      <vt:lpstr>License Fees</vt:lpstr>
      <vt:lpstr>License Fee Slabs</vt:lpstr>
      <vt:lpstr>DropDownLists</vt:lpstr>
      <vt:lpstr>Facilities Management</vt:lpstr>
      <vt:lpstr>Training</vt:lpstr>
      <vt:lpstr>Cloud Services</vt:lpstr>
      <vt:lpstr>Networking</vt:lpstr>
      <vt:lpstr>Implementation!Print_Area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Swati Verma (AP)</dc:creator>
  <cp:lastModifiedBy>DELL</cp:lastModifiedBy>
  <cp:lastPrinted>2020-11-09T05:59:21Z</cp:lastPrinted>
  <dcterms:created xsi:type="dcterms:W3CDTF">2019-11-07T07:49:47Z</dcterms:created>
  <dcterms:modified xsi:type="dcterms:W3CDTF">2022-03-14T05:15:14Z</dcterms:modified>
</cp:coreProperties>
</file>